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liste titres émis SEP-16 FR" sheetId="1" r:id="rId1"/>
  </sheets>
  <externalReferences>
    <externalReference r:id="rId2"/>
    <externalReference r:id="rId3"/>
  </externalReferences>
  <definedNames>
    <definedName name="_xlnm._FilterDatabase" localSheetId="0" hidden="1">'liste titres émis SEP-16 FR'!$A$5:$H$292</definedName>
    <definedName name="BASE" localSheetId="0">#REF!</definedName>
    <definedName name="BASE">#REF!</definedName>
    <definedName name="Coeff_DCL">'[1]LEAGUE TABLES'!$C$58</definedName>
    <definedName name="Coeff_DHBB">'[1]LEAGUE TABLES'!$C$59</definedName>
    <definedName name="Coeff_DMA">'[1]LEAGUE TABLES'!$C$57</definedName>
    <definedName name="Date_MAJ_LT">'[1]LEAGUE TABLES'!$B$2</definedName>
    <definedName name="ee" localSheetId="0">#REF!</definedName>
    <definedName name="ee">#REF!</definedName>
    <definedName name="Nombre_dealers_DCL">'[1]LEAGUE TABLES'!$C$6</definedName>
    <definedName name="Nombre_dealers_DCL_DMA">'[1]LEAGUE TABLES'!$C$7</definedName>
    <definedName name="Nombre_dealers_DMA">'[1]LEAGUE TABLES'!$C$5</definedName>
    <definedName name="RESUME" localSheetId="0">#REF!</definedName>
    <definedName name="RESUME">#REF!</definedName>
  </definedNames>
  <calcPr calcId="145621"/>
</workbook>
</file>

<file path=xl/calcChain.xml><?xml version="1.0" encoding="utf-8"?>
<calcChain xmlns="http://schemas.openxmlformats.org/spreadsheetml/2006/main">
  <c r="E632" i="1" l="1"/>
  <c r="D632" i="1"/>
  <c r="D620" i="1" l="1"/>
  <c r="E291" i="1"/>
  <c r="H290" i="1"/>
  <c r="H289" i="1"/>
  <c r="H288" i="1"/>
  <c r="H287" i="1"/>
  <c r="H286" i="1"/>
  <c r="H284" i="1"/>
  <c r="E284" i="1"/>
  <c r="E285" i="1" s="1"/>
  <c r="E283" i="1"/>
  <c r="H282" i="1"/>
  <c r="H281" i="1"/>
  <c r="E280" i="1"/>
  <c r="H279" i="1"/>
  <c r="H278" i="1"/>
  <c r="H277" i="1"/>
  <c r="H276" i="1"/>
  <c r="H275" i="1"/>
  <c r="H274" i="1"/>
  <c r="H273" i="1"/>
  <c r="H272" i="1"/>
  <c r="H270" i="1"/>
  <c r="E269" i="1"/>
  <c r="H268" i="1"/>
  <c r="H267" i="1"/>
  <c r="H266" i="1"/>
  <c r="E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E24" i="1"/>
  <c r="H23" i="1"/>
  <c r="H22" i="1"/>
  <c r="H21" i="1"/>
  <c r="H20" i="1"/>
  <c r="H19" i="1"/>
  <c r="H18" i="1"/>
  <c r="H17" i="1"/>
  <c r="H16" i="1"/>
  <c r="H15" i="1"/>
  <c r="H14" i="1"/>
  <c r="H13" i="1"/>
  <c r="E12" i="1"/>
  <c r="H11" i="1"/>
  <c r="H10" i="1"/>
  <c r="H9" i="1"/>
  <c r="H8" i="1"/>
  <c r="H6" i="1"/>
  <c r="E292" i="1" l="1"/>
  <c r="E620" i="1" s="1"/>
</calcChain>
</file>

<file path=xl/sharedStrings.xml><?xml version="1.0" encoding="utf-8"?>
<sst xmlns="http://schemas.openxmlformats.org/spreadsheetml/2006/main" count="1578" uniqueCount="534">
  <si>
    <t>Devise</t>
  </si>
  <si>
    <t>AU0000DXAHB0</t>
  </si>
  <si>
    <t>AUD</t>
  </si>
  <si>
    <t>TOTAL</t>
  </si>
  <si>
    <t>FR0010172098</t>
  </si>
  <si>
    <t>CAD</t>
  </si>
  <si>
    <t>FR0010443630</t>
  </si>
  <si>
    <t>FR0010477083</t>
  </si>
  <si>
    <t>CH0032508563</t>
  </si>
  <si>
    <t>CHF</t>
  </si>
  <si>
    <t>CH0033023216</t>
  </si>
  <si>
    <t>CH0105994203</t>
  </si>
  <si>
    <t>CH0106680777</t>
  </si>
  <si>
    <t>CH0111862063</t>
  </si>
  <si>
    <t>FR0010526376</t>
  </si>
  <si>
    <t>FR0010555748</t>
  </si>
  <si>
    <t>FR0000473357</t>
  </si>
  <si>
    <t>EUR</t>
  </si>
  <si>
    <t>FR0000480329</t>
  </si>
  <si>
    <t>FR0000488132</t>
  </si>
  <si>
    <t>FR0010033357</t>
  </si>
  <si>
    <t>FR0010034371</t>
  </si>
  <si>
    <t>FR0010039164</t>
  </si>
  <si>
    <t>FR0010051698</t>
  </si>
  <si>
    <t>FR0010060384</t>
  </si>
  <si>
    <t>FR0010061986</t>
  </si>
  <si>
    <t>FR0010063727</t>
  </si>
  <si>
    <t>FR0010068361</t>
  </si>
  <si>
    <t>FR0010068437</t>
  </si>
  <si>
    <t>FR0010070888</t>
  </si>
  <si>
    <t>FR0010071852</t>
  </si>
  <si>
    <t>FR0010089839</t>
  </si>
  <si>
    <t>FR0010092908</t>
  </si>
  <si>
    <t>FR0010093336</t>
  </si>
  <si>
    <t>FR0010108811</t>
  </si>
  <si>
    <t>FR0010114371</t>
  </si>
  <si>
    <t>FR0010125732</t>
  </si>
  <si>
    <t>FR0010130435</t>
  </si>
  <si>
    <t>FR0010134577</t>
  </si>
  <si>
    <t>FR0010160911</t>
  </si>
  <si>
    <t>FR0010163394</t>
  </si>
  <si>
    <t>FR0010165696</t>
  </si>
  <si>
    <t>FR0010167304</t>
  </si>
  <si>
    <t>FR0010167312</t>
  </si>
  <si>
    <t>FR0010170589</t>
  </si>
  <si>
    <t>FR0010170597</t>
  </si>
  <si>
    <t>FR0010170696</t>
  </si>
  <si>
    <t>FR0010172031</t>
  </si>
  <si>
    <t>FR0010172106</t>
  </si>
  <si>
    <t>FR0010175844</t>
  </si>
  <si>
    <t>FR0010175869</t>
  </si>
  <si>
    <t>FR0010185892</t>
  </si>
  <si>
    <t>FR0010186163</t>
  </si>
  <si>
    <t>FR0010190066</t>
  </si>
  <si>
    <t>FR0010190181</t>
  </si>
  <si>
    <t>FR0010190199</t>
  </si>
  <si>
    <t>FR0010190231</t>
  </si>
  <si>
    <t>FR0010190264</t>
  </si>
  <si>
    <t>FR0010194506</t>
  </si>
  <si>
    <t>FR0010194522</t>
  </si>
  <si>
    <t>FR0010199984</t>
  </si>
  <si>
    <t>FR0010208587</t>
  </si>
  <si>
    <t>FR0010209940</t>
  </si>
  <si>
    <t>FR0010210005</t>
  </si>
  <si>
    <t>FR0010212977</t>
  </si>
  <si>
    <t>FR0010224402</t>
  </si>
  <si>
    <t>FR0010224410</t>
  </si>
  <si>
    <t>FR0010237081</t>
  </si>
  <si>
    <t>FR0010245738</t>
  </si>
  <si>
    <t>FR0010261412</t>
  </si>
  <si>
    <t>FR0010261529</t>
  </si>
  <si>
    <t>FR0010279109</t>
  </si>
  <si>
    <t>FR0010289322</t>
  </si>
  <si>
    <t>FR0010289397</t>
  </si>
  <si>
    <t>FR0010306456</t>
  </si>
  <si>
    <t>FR0010306472</t>
  </si>
  <si>
    <t>FR0010306480</t>
  </si>
  <si>
    <t>FR0010306498</t>
  </si>
  <si>
    <t>FR0010306506</t>
  </si>
  <si>
    <t>FR0010306514</t>
  </si>
  <si>
    <t>FR0010306522</t>
  </si>
  <si>
    <t>FR0010306605</t>
  </si>
  <si>
    <t>FR0010318410</t>
  </si>
  <si>
    <t>FR0010322792</t>
  </si>
  <si>
    <t>FR0010342378</t>
  </si>
  <si>
    <t>FR0010342519</t>
  </si>
  <si>
    <t>FR0010359943</t>
  </si>
  <si>
    <t>FR0010363325</t>
  </si>
  <si>
    <t>FR0010369330</t>
  </si>
  <si>
    <t>FR0010369546</t>
  </si>
  <si>
    <t>FR0010369645</t>
  </si>
  <si>
    <t>FR0010379073</t>
  </si>
  <si>
    <t>FR0010385930</t>
  </si>
  <si>
    <t>FR0010386078</t>
  </si>
  <si>
    <t>FR0010386086</t>
  </si>
  <si>
    <t>FR0010391110</t>
  </si>
  <si>
    <t>FR0010398115</t>
  </si>
  <si>
    <t>FR0010412577</t>
  </si>
  <si>
    <t>FR0010428003</t>
  </si>
  <si>
    <t>FR0010428185</t>
  </si>
  <si>
    <t>FR0010492025</t>
  </si>
  <si>
    <t>FR0010500413</t>
  </si>
  <si>
    <t>FR0010501825</t>
  </si>
  <si>
    <t>FR0010504761</t>
  </si>
  <si>
    <t>FR0010524488</t>
  </si>
  <si>
    <t>FR0010539734</t>
  </si>
  <si>
    <t>FR0010584581</t>
  </si>
  <si>
    <t>FR0010594374</t>
  </si>
  <si>
    <t>FR0010614644</t>
  </si>
  <si>
    <t>FR0010631762</t>
  </si>
  <si>
    <t>FR0010760769</t>
  </si>
  <si>
    <t>FR0010762039</t>
  </si>
  <si>
    <t>FR0010766923</t>
  </si>
  <si>
    <t>FR0010775486</t>
  </si>
  <si>
    <t>FR0010781591</t>
  </si>
  <si>
    <t>FR0010806752</t>
  </si>
  <si>
    <t>FR0010810424</t>
  </si>
  <si>
    <t>FR0010821074</t>
  </si>
  <si>
    <t>FR0010840108</t>
  </si>
  <si>
    <t>FR0010850982</t>
  </si>
  <si>
    <t>FR0010857797</t>
  </si>
  <si>
    <t>FR0010859777</t>
  </si>
  <si>
    <t>FR0010878264</t>
  </si>
  <si>
    <t>FR0010898338</t>
  </si>
  <si>
    <t>FR0010912824</t>
  </si>
  <si>
    <t>FR0010923920</t>
  </si>
  <si>
    <t>FR0010925073</t>
  </si>
  <si>
    <t>FR0010945964</t>
  </si>
  <si>
    <t>FR0010963959</t>
  </si>
  <si>
    <t>FR0010998039</t>
  </si>
  <si>
    <t>FR0011006907</t>
  </si>
  <si>
    <t>FR0011019462</t>
  </si>
  <si>
    <t>FR0011072826</t>
  </si>
  <si>
    <t>FR0011536093</t>
  </si>
  <si>
    <t>FR0011546886</t>
  </si>
  <si>
    <t>FR0011547744</t>
  </si>
  <si>
    <t>FR0011548791</t>
  </si>
  <si>
    <t>FR0011548866</t>
  </si>
  <si>
    <t>FR0011549997</t>
  </si>
  <si>
    <t>FR0011580588</t>
  </si>
  <si>
    <t>FR0011686401</t>
  </si>
  <si>
    <t>FR0011701044</t>
  </si>
  <si>
    <t>FR0011737956</t>
  </si>
  <si>
    <t>FR0011907963</t>
  </si>
  <si>
    <t>FR0011916220</t>
  </si>
  <si>
    <t>FR0012159507</t>
  </si>
  <si>
    <t>FR0012169910</t>
  </si>
  <si>
    <t>FR0012467942</t>
  </si>
  <si>
    <t>FR0012568228</t>
  </si>
  <si>
    <t>FR0012572725</t>
  </si>
  <si>
    <t>FR0012686111</t>
  </si>
  <si>
    <t>FR0012686145</t>
  </si>
  <si>
    <t>FR0012688208</t>
  </si>
  <si>
    <t>FR0012722973</t>
  </si>
  <si>
    <t>FR0012806859</t>
  </si>
  <si>
    <t>FR0012857548</t>
  </si>
  <si>
    <t>FR0012939882</t>
  </si>
  <si>
    <t>FR0012968451</t>
  </si>
  <si>
    <t>FR0013019510</t>
  </si>
  <si>
    <t>FR0013029220</t>
  </si>
  <si>
    <t>FR0013081049</t>
  </si>
  <si>
    <t>FR0013088424</t>
  </si>
  <si>
    <t>FR0013088432</t>
  </si>
  <si>
    <t>FR0013108131</t>
  </si>
  <si>
    <t>FR0013108248</t>
  </si>
  <si>
    <t>FR0013119070</t>
  </si>
  <si>
    <t>FR0013150257</t>
  </si>
  <si>
    <t>FR0013184181</t>
  </si>
  <si>
    <t>FR0013198223</t>
  </si>
  <si>
    <t>FR0013202850</t>
  </si>
  <si>
    <t>FR0013203619</t>
  </si>
  <si>
    <t>FR0013204609</t>
  </si>
  <si>
    <t>FR0000470775</t>
  </si>
  <si>
    <t>GBP</t>
  </si>
  <si>
    <t>FR0000486581</t>
  </si>
  <si>
    <t>FR0000487738</t>
  </si>
  <si>
    <t>FR0000471195</t>
  </si>
  <si>
    <t>HKD</t>
  </si>
  <si>
    <t>FR0010199802</t>
  </si>
  <si>
    <t>JPY</t>
  </si>
  <si>
    <t>FR0010225433</t>
  </si>
  <si>
    <t>FR0010279240</t>
  </si>
  <si>
    <t>FR0010347930</t>
  </si>
  <si>
    <t>FR0010412742</t>
  </si>
  <si>
    <t>FR0010468652</t>
  </si>
  <si>
    <t>FR0010526475</t>
  </si>
  <si>
    <t>FR0010629592</t>
  </si>
  <si>
    <t>FR0011006642</t>
  </si>
  <si>
    <t>NOK</t>
  </si>
  <si>
    <t>FR0011056654</t>
  </si>
  <si>
    <t>FR0010306548</t>
  </si>
  <si>
    <t>PLN</t>
  </si>
  <si>
    <t>FR0000470239</t>
  </si>
  <si>
    <t>USD</t>
  </si>
  <si>
    <t>FR0010096982</t>
  </si>
  <si>
    <t>FR0010437368</t>
  </si>
  <si>
    <t>FR0010571109</t>
  </si>
  <si>
    <t>FR0010572552</t>
  </si>
  <si>
    <t>TOTAL OBLIGATIONS FONCIERES</t>
  </si>
  <si>
    <r>
      <t xml:space="preserve">Liste des titres émis par la Caisse Française de Financement Local   </t>
    </r>
    <r>
      <rPr>
        <b/>
        <sz val="11"/>
        <rFont val="Arial"/>
        <family val="2"/>
      </rPr>
      <t xml:space="preserve">                                                                                            (obligations foncières, </t>
    </r>
    <r>
      <rPr>
        <b/>
        <i/>
        <sz val="11"/>
        <rFont val="Arial"/>
        <family val="2"/>
      </rPr>
      <t>registered covered bonds</t>
    </r>
    <r>
      <rPr>
        <b/>
        <sz val="11"/>
        <rFont val="Arial"/>
        <family val="2"/>
      </rPr>
      <t>)</t>
    </r>
  </si>
  <si>
    <t>(obligations foncières, registered covered bonds)</t>
  </si>
  <si>
    <t>Obligations foncières 
Code ISIN</t>
  </si>
  <si>
    <t>Nominal en devise (unités)</t>
  </si>
  <si>
    <t>Solde comptable</t>
  </si>
  <si>
    <t>Valeur de remboursement *</t>
  </si>
  <si>
    <t>Date d'échéance finale</t>
  </si>
  <si>
    <r>
      <t xml:space="preserve">Prochaine date de </t>
    </r>
    <r>
      <rPr>
        <b/>
        <i/>
        <sz val="9"/>
        <rFont val="Arial"/>
        <family val="2"/>
      </rPr>
      <t>call</t>
    </r>
  </si>
  <si>
    <t>Bourse de  cotation</t>
  </si>
  <si>
    <t>(En EUR millions)</t>
  </si>
  <si>
    <t>Registered Covered Bonds</t>
  </si>
  <si>
    <t>RCB 2006-1</t>
  </si>
  <si>
    <t>Non côté</t>
  </si>
  <si>
    <t>RCB 2006-4</t>
  </si>
  <si>
    <t>RCB 2006-5</t>
  </si>
  <si>
    <t>RCB 2006-7</t>
  </si>
  <si>
    <t>RCB 2006-13</t>
  </si>
  <si>
    <t>RCB 2006-15</t>
  </si>
  <si>
    <t>RCB 2006-16</t>
  </si>
  <si>
    <t>RCB 2006-17</t>
  </si>
  <si>
    <t>RCB 2006-18</t>
  </si>
  <si>
    <t>RCB 2006-19</t>
  </si>
  <si>
    <t>RCB 2006-20</t>
  </si>
  <si>
    <t>RCB 2006-21</t>
  </si>
  <si>
    <t>RCB 2006-22</t>
  </si>
  <si>
    <t>RCB 2006-23</t>
  </si>
  <si>
    <t>RCB 24</t>
  </si>
  <si>
    <t>RCB 25</t>
  </si>
  <si>
    <t>RCB 26</t>
  </si>
  <si>
    <t>RCB 27</t>
  </si>
  <si>
    <t>RCB 28</t>
  </si>
  <si>
    <t>RCB 29</t>
  </si>
  <si>
    <t>RCB 30</t>
  </si>
  <si>
    <t>RCB 31</t>
  </si>
  <si>
    <t>RCB 32</t>
  </si>
  <si>
    <t>RCB 33</t>
  </si>
  <si>
    <t>RCB 34</t>
  </si>
  <si>
    <t>RCB 35</t>
  </si>
  <si>
    <t>RCB 36</t>
  </si>
  <si>
    <t>RCB 37</t>
  </si>
  <si>
    <t>RCB 38</t>
  </si>
  <si>
    <t>RCB 39</t>
  </si>
  <si>
    <t>RCB 40</t>
  </si>
  <si>
    <t>RCB 41</t>
  </si>
  <si>
    <t>RCB 42</t>
  </si>
  <si>
    <t>RCB 43</t>
  </si>
  <si>
    <t>RCB 44</t>
  </si>
  <si>
    <t>RCB 45</t>
  </si>
  <si>
    <t>RCB 46</t>
  </si>
  <si>
    <t>RCB 47</t>
  </si>
  <si>
    <t>RCB 48</t>
  </si>
  <si>
    <t>RCB 49</t>
  </si>
  <si>
    <t>RCB 50</t>
  </si>
  <si>
    <t>RCB 51</t>
  </si>
  <si>
    <t>RCB 52</t>
  </si>
  <si>
    <t>RCB 53</t>
  </si>
  <si>
    <t>RCB 54</t>
  </si>
  <si>
    <t>RCB 55</t>
  </si>
  <si>
    <t>RCB 56</t>
  </si>
  <si>
    <t>RCB 57</t>
  </si>
  <si>
    <t>RCB 58</t>
  </si>
  <si>
    <t>RCB 59</t>
  </si>
  <si>
    <t>RCB 60</t>
  </si>
  <si>
    <t>RCB 61</t>
  </si>
  <si>
    <t>RCB 62</t>
  </si>
  <si>
    <t>RCB 63</t>
  </si>
  <si>
    <t>RCB 64</t>
  </si>
  <si>
    <t>RCB 65</t>
  </si>
  <si>
    <t>RCB 66 tranche 1</t>
  </si>
  <si>
    <t>RCB 66 tranche 2</t>
  </si>
  <si>
    <t>RCB 67</t>
  </si>
  <si>
    <t>RCB 68</t>
  </si>
  <si>
    <t>RCB 70</t>
  </si>
  <si>
    <t>RCB 71</t>
  </si>
  <si>
    <t>RCB 72</t>
  </si>
  <si>
    <t>RCB 73</t>
  </si>
  <si>
    <t>RCB 74</t>
  </si>
  <si>
    <t>RCB 75</t>
  </si>
  <si>
    <t>RCB 76</t>
  </si>
  <si>
    <t>RCB 78</t>
  </si>
  <si>
    <t>RCB 79</t>
  </si>
  <si>
    <t>RCB 80</t>
  </si>
  <si>
    <t>RCB 81</t>
  </si>
  <si>
    <t>RCB 82</t>
  </si>
  <si>
    <t>RCB 83</t>
  </si>
  <si>
    <t>RCB 84</t>
  </si>
  <si>
    <t>RCB 85</t>
  </si>
  <si>
    <t>RCB 86</t>
  </si>
  <si>
    <t>RCB 87</t>
  </si>
  <si>
    <t>RCB 88</t>
  </si>
  <si>
    <t>RCB 89</t>
  </si>
  <si>
    <t>RCB 90</t>
  </si>
  <si>
    <t>RCB 91</t>
  </si>
  <si>
    <t>RCB 92</t>
  </si>
  <si>
    <t>RCB 93</t>
  </si>
  <si>
    <t>RCB 94</t>
  </si>
  <si>
    <t>RCB 95</t>
  </si>
  <si>
    <t>RCB 96</t>
  </si>
  <si>
    <t>RCB 99</t>
  </si>
  <si>
    <t>RCB 101</t>
  </si>
  <si>
    <t>RCB 105</t>
  </si>
  <si>
    <t>RCB 107</t>
  </si>
  <si>
    <t>RCB 110</t>
  </si>
  <si>
    <t>RCB 112</t>
  </si>
  <si>
    <t>RCB 113</t>
  </si>
  <si>
    <t>RCB 114</t>
  </si>
  <si>
    <t>RCB 115</t>
  </si>
  <si>
    <t>RCB 116</t>
  </si>
  <si>
    <t>RCB 117</t>
  </si>
  <si>
    <t>RCB 118</t>
  </si>
  <si>
    <t>RCB 119</t>
  </si>
  <si>
    <t>RCB 120</t>
  </si>
  <si>
    <t>RCB 121</t>
  </si>
  <si>
    <t>RCB 122</t>
  </si>
  <si>
    <t>RCB 123</t>
  </si>
  <si>
    <t>RCB 124</t>
  </si>
  <si>
    <t>RCB 125</t>
  </si>
  <si>
    <t>RCB 126</t>
  </si>
  <si>
    <t>RCB 127</t>
  </si>
  <si>
    <t>RCB 128</t>
  </si>
  <si>
    <t>RCB 129</t>
  </si>
  <si>
    <t>RCB 130</t>
  </si>
  <si>
    <t>RCB 131</t>
  </si>
  <si>
    <t>RCB 132</t>
  </si>
  <si>
    <t>RCB 133</t>
  </si>
  <si>
    <t>RCB 134</t>
  </si>
  <si>
    <t>RCB 135</t>
  </si>
  <si>
    <t>RCB 136</t>
  </si>
  <si>
    <t>RCB 137</t>
  </si>
  <si>
    <t>RCB 138</t>
  </si>
  <si>
    <t>RCB 139</t>
  </si>
  <si>
    <t>RCB 140</t>
  </si>
  <si>
    <t>RCB 141</t>
  </si>
  <si>
    <t>RCB 142</t>
  </si>
  <si>
    <t>RCB 143</t>
  </si>
  <si>
    <t>RCB 144</t>
  </si>
  <si>
    <t>RCB 145</t>
  </si>
  <si>
    <t>RCB 146</t>
  </si>
  <si>
    <t>RCB 147</t>
  </si>
  <si>
    <t>RCB 148</t>
  </si>
  <si>
    <t>RCB 149</t>
  </si>
  <si>
    <t>RCB 150</t>
  </si>
  <si>
    <t>RCB 151</t>
  </si>
  <si>
    <t>RCB 152</t>
  </si>
  <si>
    <t>RCB 153</t>
  </si>
  <si>
    <t>RCB 154</t>
  </si>
  <si>
    <t>RCB 155</t>
  </si>
  <si>
    <t>RCB 156</t>
  </si>
  <si>
    <t>RCB 157</t>
  </si>
  <si>
    <t>RCB 158</t>
  </si>
  <si>
    <t>RCB 159</t>
  </si>
  <si>
    <t>RCB 160</t>
  </si>
  <si>
    <t>RCB 161</t>
  </si>
  <si>
    <t>RCB 162</t>
  </si>
  <si>
    <t>RCB 163</t>
  </si>
  <si>
    <t>RCB 164</t>
  </si>
  <si>
    <t>RCB 165</t>
  </si>
  <si>
    <t>RCB 166</t>
  </si>
  <si>
    <t>RCB 167</t>
  </si>
  <si>
    <t>RCB 168</t>
  </si>
  <si>
    <t>RCB 169</t>
  </si>
  <si>
    <t>RCB 170</t>
  </si>
  <si>
    <t>RCB 171</t>
  </si>
  <si>
    <t>RCB 172</t>
  </si>
  <si>
    <t>RCB 173</t>
  </si>
  <si>
    <t>RCB 174</t>
  </si>
  <si>
    <t>RCB 175</t>
  </si>
  <si>
    <t>RCB 176</t>
  </si>
  <si>
    <t>RCB 177</t>
  </si>
  <si>
    <t>RCB 178</t>
  </si>
  <si>
    <t>RCB 179</t>
  </si>
  <si>
    <t>RCB 180</t>
  </si>
  <si>
    <t>RCB 181</t>
  </si>
  <si>
    <t>RCB 182</t>
  </si>
  <si>
    <t>RCB 183</t>
  </si>
  <si>
    <t>RCB 184</t>
  </si>
  <si>
    <t>RCB 185</t>
  </si>
  <si>
    <t>RCB 186</t>
  </si>
  <si>
    <t>RCB 187</t>
  </si>
  <si>
    <t>RCB 188</t>
  </si>
  <si>
    <t>RCB 189</t>
  </si>
  <si>
    <t>RCB 190</t>
  </si>
  <si>
    <t>RCB 191</t>
  </si>
  <si>
    <t>RCB 192</t>
  </si>
  <si>
    <t>RCB 193</t>
  </si>
  <si>
    <t>RCB 194</t>
  </si>
  <si>
    <t>RCB 195</t>
  </si>
  <si>
    <t>RCB 196</t>
  </si>
  <si>
    <t>RCB 197</t>
  </si>
  <si>
    <t>RCB 198</t>
  </si>
  <si>
    <t>RCB 199</t>
  </si>
  <si>
    <t>RCB 200</t>
  </si>
  <si>
    <t>RCB 201</t>
  </si>
  <si>
    <t>RCB 202</t>
  </si>
  <si>
    <t>RCB 203</t>
  </si>
  <si>
    <t>RCB 204</t>
  </si>
  <si>
    <t>RCB 205</t>
  </si>
  <si>
    <t>RCB 206</t>
  </si>
  <si>
    <t>RCB 207</t>
  </si>
  <si>
    <t>RCB 208</t>
  </si>
  <si>
    <t>RCB 2013-1</t>
  </si>
  <si>
    <t>RCB 2013-2</t>
  </si>
  <si>
    <t>RCB 2013-3</t>
  </si>
  <si>
    <t>RCB 2013-5</t>
  </si>
  <si>
    <t>RCB 2013-6</t>
  </si>
  <si>
    <t>RCB 2013-7</t>
  </si>
  <si>
    <t>RCB 2013-8</t>
  </si>
  <si>
    <t>RCB 2013-9</t>
  </si>
  <si>
    <t>RCB 2013-10</t>
  </si>
  <si>
    <t>RCB 2013-11</t>
  </si>
  <si>
    <t>RCB 2013-12</t>
  </si>
  <si>
    <t>RCB 2013-13</t>
  </si>
  <si>
    <t>RCB 2013-14</t>
  </si>
  <si>
    <t>RCB 2013-15</t>
  </si>
  <si>
    <t>RCB 2013-16</t>
  </si>
  <si>
    <t>RCB 2013-17</t>
  </si>
  <si>
    <t>RCB 2013-18</t>
  </si>
  <si>
    <t>RCB 2013-19</t>
  </si>
  <si>
    <t>RCB 2013-21</t>
  </si>
  <si>
    <t>RCB 2013-22</t>
  </si>
  <si>
    <t>RCB 2013-23</t>
  </si>
  <si>
    <t>RCB 2013-24</t>
  </si>
  <si>
    <t>RCB 2013-25</t>
  </si>
  <si>
    <t>RCB 2013-26</t>
  </si>
  <si>
    <t>RCB 2013-27</t>
  </si>
  <si>
    <t>RCB 2014-1</t>
  </si>
  <si>
    <t>RCB 2014-2</t>
  </si>
  <si>
    <t>RCB 2014-3</t>
  </si>
  <si>
    <t>RCB 2014-4</t>
  </si>
  <si>
    <t>RCB 2014-5</t>
  </si>
  <si>
    <t>RCB 2014-6</t>
  </si>
  <si>
    <t>RCB 2014-7</t>
  </si>
  <si>
    <t>RCB 2014-8</t>
  </si>
  <si>
    <t>RCB 2014-9</t>
  </si>
  <si>
    <t>RCB 2014-10</t>
  </si>
  <si>
    <t>RCB 2014-11</t>
  </si>
  <si>
    <t>RCB 2014-12</t>
  </si>
  <si>
    <t>RCB 2014-18</t>
  </si>
  <si>
    <t>RCB 2014-19</t>
  </si>
  <si>
    <t>RCB 2014-20</t>
  </si>
  <si>
    <t>RCB 2014-21</t>
  </si>
  <si>
    <t>RCB 2014-22</t>
  </si>
  <si>
    <t>RCB 2014-23</t>
  </si>
  <si>
    <t>RCB 2014-24</t>
  </si>
  <si>
    <t>RCB 2014-25</t>
  </si>
  <si>
    <t>RCB 2014-27</t>
  </si>
  <si>
    <t>RCB 2014-28</t>
  </si>
  <si>
    <t>RCB 2014-31</t>
  </si>
  <si>
    <t>RCB 2014-32</t>
  </si>
  <si>
    <t>RCB 2014-33</t>
  </si>
  <si>
    <t>RCB 2014-34</t>
  </si>
  <si>
    <t>RCB 2014-35</t>
  </si>
  <si>
    <t>RCB 2014-36</t>
  </si>
  <si>
    <t>RCB 2014-37</t>
  </si>
  <si>
    <t>RCB 2014-39</t>
  </si>
  <si>
    <t>RCB 2014-40</t>
  </si>
  <si>
    <t>RCB 2014-43</t>
  </si>
  <si>
    <t>RCB 2014-45</t>
  </si>
  <si>
    <t>RCB 2014-46</t>
  </si>
  <si>
    <t>RCB 2015-1</t>
  </si>
  <si>
    <t>RCB 2015-2</t>
  </si>
  <si>
    <t>RCB 2015-3</t>
  </si>
  <si>
    <t>RCB 2015-5</t>
  </si>
  <si>
    <t>RCB 2015-7</t>
  </si>
  <si>
    <t>RCB 2015-8B</t>
  </si>
  <si>
    <t>RCB 2015-10</t>
  </si>
  <si>
    <t>RCB 2015-12</t>
  </si>
  <si>
    <t>RCB 2015-12 B</t>
  </si>
  <si>
    <t>RCB 2015-13</t>
  </si>
  <si>
    <t>RCB 2015-14</t>
  </si>
  <si>
    <t>RCB 2015-15 A</t>
  </si>
  <si>
    <t>RCB 2015-15 B</t>
  </si>
  <si>
    <t>RCB 2015-16</t>
  </si>
  <si>
    <t>RCB 2015-17</t>
  </si>
  <si>
    <t>RCB 2015-18</t>
  </si>
  <si>
    <t>RCB 2015-19</t>
  </si>
  <si>
    <t>RCB 2016-1 A</t>
  </si>
  <si>
    <t>RCB 2016-1 B</t>
  </si>
  <si>
    <t>RCB 2016-1 C</t>
  </si>
  <si>
    <t>RCB 2016-1 D</t>
  </si>
  <si>
    <t>RCB 2016-2</t>
  </si>
  <si>
    <t>RCB 2016-3</t>
  </si>
  <si>
    <t>RCB 2016-4 A</t>
  </si>
  <si>
    <t>RCB 2016-4B</t>
  </si>
  <si>
    <t>RCB 2016-4 C</t>
  </si>
  <si>
    <t>RCB 2016-4 D</t>
  </si>
  <si>
    <t>RCB 2016-5</t>
  </si>
  <si>
    <t>RCB 2016-7</t>
  </si>
  <si>
    <t>RCB 2016-8</t>
  </si>
  <si>
    <t>RCB 2016-9</t>
  </si>
  <si>
    <r>
      <t>TOTAL</t>
    </r>
    <r>
      <rPr>
        <b/>
        <i/>
        <sz val="9"/>
        <color indexed="8"/>
        <rFont val="Arial"/>
        <family val="2"/>
      </rPr>
      <t xml:space="preserve"> REGISTERED COVERED BONDS</t>
    </r>
  </si>
  <si>
    <t>RCB 2006-6</t>
  </si>
  <si>
    <t>RCB 2006-10</t>
  </si>
  <si>
    <t>RCB 2006-11</t>
  </si>
  <si>
    <t>RCB 2006-12</t>
  </si>
  <si>
    <t>RCB 2006-14</t>
  </si>
  <si>
    <t>RCB 69</t>
  </si>
  <si>
    <t>RCB 97</t>
  </si>
  <si>
    <t>RCB 98</t>
  </si>
  <si>
    <t>RCB 100</t>
  </si>
  <si>
    <t>RCB 102</t>
  </si>
  <si>
    <t>RCB 103</t>
  </si>
  <si>
    <t>RCB 104</t>
  </si>
  <si>
    <t>RCB 106</t>
  </si>
  <si>
    <t>RCB 108</t>
  </si>
  <si>
    <t>RCB 109</t>
  </si>
  <si>
    <t>RCB 111</t>
  </si>
  <si>
    <t xml:space="preserve">RCB 2013-4 </t>
  </si>
  <si>
    <t>RCB 2013-20</t>
  </si>
  <si>
    <t>RCB 2014-13</t>
  </si>
  <si>
    <t>RCB 2014-14</t>
  </si>
  <si>
    <t>RCB 2014-15</t>
  </si>
  <si>
    <t>RCB 2014-16</t>
  </si>
  <si>
    <t>RCB 2014-17</t>
  </si>
  <si>
    <t>RCB  2014-26</t>
  </si>
  <si>
    <t>RCB 2014-29</t>
  </si>
  <si>
    <t>RCB 2014-30</t>
  </si>
  <si>
    <t>RCB 2014-38</t>
  </si>
  <si>
    <t>RCB 2014-41</t>
  </si>
  <si>
    <t>RCB 2014-42</t>
  </si>
  <si>
    <t>RCB 2014-44</t>
  </si>
  <si>
    <t>RCB 2015-4</t>
  </si>
  <si>
    <t>RCB 2015-6A</t>
  </si>
  <si>
    <t>RCB 2015-6B</t>
  </si>
  <si>
    <t>RCB 2015-8A</t>
  </si>
  <si>
    <t>RCB 2015-9</t>
  </si>
  <si>
    <t>RCB 2015-11</t>
  </si>
  <si>
    <t>RCB 2016-6</t>
  </si>
  <si>
    <t>TOTAL DES TITRES ÉMIS</t>
  </si>
  <si>
    <r>
      <t xml:space="preserve">* contre-valeur déterminée par le </t>
    </r>
    <r>
      <rPr>
        <sz val="9"/>
        <rFont val="Arial"/>
        <family val="2"/>
      </rPr>
      <t>swap</t>
    </r>
    <r>
      <rPr>
        <i/>
        <sz val="9"/>
        <rFont val="Arial"/>
        <family val="2"/>
      </rPr>
      <t xml:space="preserve"> de taux d'intérêt et de devises mis en place en couverture de l'émission obligataire</t>
    </r>
  </si>
  <si>
    <r>
      <t>Liste des titres  négociés par la Caisse Française de Financement Local au 3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trimestre 2016 et émis en octobre 2016                                                </t>
    </r>
  </si>
  <si>
    <t xml:space="preserve">  (Obligations Foncières, Registered Covered Bonds)</t>
  </si>
  <si>
    <t>Luxembourg - Paris</t>
  </si>
  <si>
    <t>TOTAL DES TITRES NEGOCIES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</si>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</sst>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_-* #,##0.00\ [$€]_-;\-* #,##0.00\ [$€]_-;_-* &quot;-&quot;??\ [$€]_-;_-@_-"/>
    <numFmt numFmtId="166" formatCode="d\/mm\/yy"/>
    <numFmt numFmtId="167" formatCode="[$-40C]dd\-mmm\-yy;@"/>
    <numFmt numFmtId="168" formatCode="[$-40C]d\-mmm\-yy;@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3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 style="medium">
        <color auto="1"/>
      </top>
      <bottom style="medium">
        <color auto="1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CAC9D9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CAC9D9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CAC9D9"/>
      </left>
      <right style="thin">
        <color rgb="FFCAC9D9"/>
      </right>
      <top style="medium">
        <color auto="1"/>
      </top>
      <bottom style="medium">
        <color auto="1"/>
      </bottom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CAC9D9"/>
      </left>
      <right/>
      <top/>
      <bottom style="medium">
        <color auto="1"/>
      </bottom>
      <diagonal/>
    </border>
  </borders>
  <cellStyleXfs count="9">
    <xf numFmtId="0" fontId="0" fillId="0" borderId="0"/>
    <xf numFmtId="0" fontId="4" fillId="0" borderId="7" applyNumberFormat="0"/>
    <xf numFmtId="0" fontId="5" fillId="0" borderId="7" applyNumberFormat="0"/>
    <xf numFmtId="165" fontId="1" fillId="0" borderId="0" applyFont="0" applyFill="0" applyBorder="0" applyAlignment="0" applyProtection="0"/>
    <xf numFmtId="3" fontId="6" fillId="0" borderId="8">
      <alignment horizontal="center"/>
    </xf>
    <xf numFmtId="0" fontId="1" fillId="0" borderId="0"/>
    <xf numFmtId="0" fontId="1" fillId="0" borderId="0"/>
    <xf numFmtId="0" fontId="7" fillId="0" borderId="0"/>
    <xf numFmtId="166" fontId="8" fillId="0" borderId="9" applyNumberFormat="0" applyAlignment="0"/>
  </cellStyleXfs>
  <cellXfs count="95">
    <xf numFmtId="0" fontId="0" fillId="0" borderId="0" xfId="0"/>
    <xf numFmtId="49" fontId="2" fillId="3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right" vertical="center"/>
    </xf>
    <xf numFmtId="0" fontId="0" fillId="2" borderId="0" xfId="0" applyFill="1"/>
    <xf numFmtId="0" fontId="1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7" fontId="2" fillId="2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167" fontId="2" fillId="2" borderId="15" xfId="0" applyNumberFormat="1" applyFont="1" applyFill="1" applyBorder="1" applyAlignment="1">
      <alignment horizontal="right" vertical="center" wrapText="1"/>
    </xf>
    <xf numFmtId="0" fontId="1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/>
    </xf>
    <xf numFmtId="0" fontId="1" fillId="2" borderId="0" xfId="0" applyFont="1" applyFill="1"/>
    <xf numFmtId="49" fontId="2" fillId="3" borderId="17" xfId="0" applyNumberFormat="1" applyFont="1" applyFill="1" applyBorder="1" applyAlignment="1">
      <alignment horizontal="left" vertical="center"/>
    </xf>
    <xf numFmtId="49" fontId="14" fillId="3" borderId="18" xfId="0" applyNumberFormat="1" applyFont="1" applyFill="1" applyBorder="1" applyAlignment="1">
      <alignment horizontal="left" vertical="center"/>
    </xf>
    <xf numFmtId="3" fontId="14" fillId="3" borderId="18" xfId="0" applyNumberFormat="1" applyFont="1" applyFill="1" applyBorder="1" applyAlignment="1">
      <alignment horizontal="right" vertical="center"/>
    </xf>
    <xf numFmtId="164" fontId="13" fillId="3" borderId="18" xfId="0" applyNumberFormat="1" applyFont="1" applyFill="1" applyBorder="1" applyAlignment="1">
      <alignment horizontal="right"/>
    </xf>
    <xf numFmtId="49" fontId="14" fillId="3" borderId="18" xfId="0" applyNumberFormat="1" applyFont="1" applyFill="1" applyBorder="1" applyAlignment="1">
      <alignment horizontal="right" vertical="center"/>
    </xf>
    <xf numFmtId="49" fontId="2" fillId="3" borderId="25" xfId="0" applyNumberFormat="1" applyFont="1" applyFill="1" applyBorder="1" applyAlignment="1">
      <alignment horizontal="left" vertical="center"/>
    </xf>
    <xf numFmtId="49" fontId="14" fillId="3" borderId="25" xfId="0" applyNumberFormat="1" applyFont="1" applyFill="1" applyBorder="1" applyAlignment="1">
      <alignment horizontal="left" vertical="center"/>
    </xf>
    <xf numFmtId="3" fontId="14" fillId="3" borderId="25" xfId="0" applyNumberFormat="1" applyFont="1" applyFill="1" applyBorder="1" applyAlignment="1">
      <alignment horizontal="right" vertical="center"/>
    </xf>
    <xf numFmtId="49" fontId="14" fillId="3" borderId="2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8" fontId="2" fillId="2" borderId="15" xfId="0" applyNumberFormat="1" applyFont="1" applyFill="1" applyBorder="1" applyAlignment="1">
      <alignment horizontal="right" vertical="center" wrapText="1"/>
    </xf>
    <xf numFmtId="49" fontId="13" fillId="3" borderId="5" xfId="0" applyNumberFormat="1" applyFont="1" applyFill="1" applyBorder="1" applyAlignment="1">
      <alignment horizontal="left"/>
    </xf>
    <xf numFmtId="3" fontId="13" fillId="3" borderId="5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0" fontId="17" fillId="4" borderId="1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167" fontId="2" fillId="2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8" fontId="2" fillId="2" borderId="24" xfId="0" applyNumberFormat="1" applyFont="1" applyFill="1" applyBorder="1" applyAlignment="1">
      <alignment horizontal="right" vertical="center" wrapText="1"/>
    </xf>
    <xf numFmtId="49" fontId="13" fillId="3" borderId="2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left" vertical="center"/>
    </xf>
    <xf numFmtId="3" fontId="2" fillId="4" borderId="28" xfId="0" applyNumberFormat="1" applyFont="1" applyFill="1" applyBorder="1" applyAlignment="1">
      <alignment horizontal="right" vertical="center"/>
    </xf>
    <xf numFmtId="0" fontId="17" fillId="4" borderId="28" xfId="0" applyFont="1" applyFill="1" applyBorder="1" applyAlignment="1">
      <alignment horizontal="left" vertical="center"/>
    </xf>
    <xf numFmtId="0" fontId="3" fillId="2" borderId="29" xfId="7" quotePrefix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right"/>
    </xf>
    <xf numFmtId="0" fontId="2" fillId="3" borderId="3" xfId="0" applyNumberFormat="1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right"/>
    </xf>
    <xf numFmtId="0" fontId="3" fillId="3" borderId="5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3" fillId="3" borderId="6" xfId="0" applyNumberFormat="1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4" fillId="3" borderId="19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22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49" fontId="13" fillId="3" borderId="2" xfId="0" applyNumberFormat="1" applyFont="1" applyFill="1" applyBorder="1" applyAlignment="1">
      <alignment horizontal="right"/>
    </xf>
    <xf numFmtId="0" fontId="17" fillId="4" borderId="28" xfId="0" applyFont="1" applyFill="1" applyBorder="1" applyAlignment="1">
      <alignment horizontal="right" vertical="center"/>
    </xf>
    <xf numFmtId="0" fontId="11" fillId="2" borderId="0" xfId="0" applyFont="1" applyFill="1"/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9">
    <cellStyle name="Champ de rapport Crystal" xfId="1"/>
    <cellStyle name="Données de rapport Crystal" xfId="2"/>
    <cellStyle name="Euro" xfId="3"/>
    <cellStyle name="Important" xfId="4"/>
    <cellStyle name="Normal" xfId="0" builtinId="0"/>
    <cellStyle name="Normal 2" xfId="5"/>
    <cellStyle name="Normal 3" xfId="6"/>
    <cellStyle name="Normal 4" xfId="7"/>
    <cellStyle name="tableau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S\CMS6\Reporting\2005\REPORTING%20COURANT\GLOBAL-REPORT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0100141\AppData\Local\Microsoft\Windows\Temporary%20Internet%20Files\Content.Outlook\T5VZ42H5\Annexes%20titres%20&#233;mis%20-%20Annexes%20V2.0%20Caffil%20SEP-16%2020161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S6 "/>
      <sheetName val="DCL"/>
      <sheetName val="DMA "/>
      <sheetName val="LEAGUE TABLES"/>
      <sheetName val="Coeff REG"/>
    </sheetNames>
    <sheetDataSet>
      <sheetData sheetId="0" refreshError="1"/>
      <sheetData sheetId="1" refreshError="1"/>
      <sheetData sheetId="2" refreshError="1"/>
      <sheetData sheetId="3">
        <row r="2">
          <cell r="B2">
            <v>38798.574999999997</v>
          </cell>
        </row>
        <row r="5">
          <cell r="C5">
            <v>23</v>
          </cell>
        </row>
        <row r="6">
          <cell r="C6">
            <v>27</v>
          </cell>
        </row>
        <row r="7">
          <cell r="C7">
            <v>32</v>
          </cell>
        </row>
        <row r="57">
          <cell r="C57">
            <v>0.25</v>
          </cell>
        </row>
        <row r="58">
          <cell r="C58">
            <v>0.5</v>
          </cell>
        </row>
        <row r="59">
          <cell r="C59">
            <v>0.25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Extrait pub soc 300916 20161010"/>
      <sheetName val="Indexes -OF publicat° SEP-16"/>
      <sheetName val="Indexes -RCB publicat° SEP-16"/>
      <sheetName val="Indexes -OF dél usance publicat"/>
      <sheetName val="(REF__FIE_GLOBALE___COTATION"/>
      <sheetName val="(REF__GLOBAL___DATE_OPTION_CALL"/>
      <sheetName val="Indexes -RCB call&amp;coté"/>
      <sheetName val="Indexes -OF call&amp;cotél"/>
      <sheetName val="Indexes -OF"/>
      <sheetName val="Indexes -RCB"/>
      <sheetName val="Indexes -OF délais usance"/>
      <sheetName val="Indexes -RCB délais usance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Code ISIN</v>
          </cell>
          <cell r="I1" t="str">
            <v>Place de cotation</v>
          </cell>
        </row>
        <row r="2">
          <cell r="H2" t="str">
            <v>FR0010857797</v>
          </cell>
          <cell r="I2" t="str">
            <v>Luxembourg</v>
          </cell>
        </row>
        <row r="3">
          <cell r="H3" t="str">
            <v>FR0010878264</v>
          </cell>
          <cell r="I3" t="str">
            <v>Luxembourg</v>
          </cell>
        </row>
        <row r="4">
          <cell r="H4" t="str">
            <v>FR0010898338</v>
          </cell>
          <cell r="I4" t="str">
            <v>Luxembourg</v>
          </cell>
        </row>
        <row r="5">
          <cell r="H5" t="str">
            <v>FR0010912824</v>
          </cell>
          <cell r="I5" t="str">
            <v>Luxembourg</v>
          </cell>
        </row>
        <row r="6">
          <cell r="H6" t="str">
            <v>FR0010923920</v>
          </cell>
          <cell r="I6" t="str">
            <v>Luxembourg</v>
          </cell>
        </row>
        <row r="7">
          <cell r="H7" t="str">
            <v>FR0010925073</v>
          </cell>
          <cell r="I7" t="str">
            <v>Luxembourg</v>
          </cell>
        </row>
        <row r="8">
          <cell r="H8" t="str">
            <v>FR0010945956</v>
          </cell>
          <cell r="I8" t="str">
            <v>Luxembourg - Paris</v>
          </cell>
        </row>
        <row r="9">
          <cell r="H9" t="str">
            <v>FR0010945964</v>
          </cell>
          <cell r="I9" t="str">
            <v>Luxembourg - Paris</v>
          </cell>
        </row>
        <row r="10">
          <cell r="H10" t="str">
            <v>FR0010945964</v>
          </cell>
          <cell r="I10" t="str">
            <v>Luxembourg - Paris</v>
          </cell>
        </row>
        <row r="11">
          <cell r="H11" t="str">
            <v>FR0010945964</v>
          </cell>
          <cell r="I11" t="str">
            <v>Luxembourg - Paris</v>
          </cell>
        </row>
        <row r="12">
          <cell r="H12" t="str">
            <v>FR0010963959</v>
          </cell>
          <cell r="I12" t="str">
            <v>Luxembourg</v>
          </cell>
        </row>
        <row r="13">
          <cell r="H13" t="str">
            <v>FR0011006907</v>
          </cell>
          <cell r="I13" t="str">
            <v>Luxembourg</v>
          </cell>
        </row>
        <row r="14">
          <cell r="H14" t="str">
            <v>FR0011019462</v>
          </cell>
          <cell r="I14" t="str">
            <v>Luxembourg</v>
          </cell>
        </row>
        <row r="15">
          <cell r="H15" t="str">
            <v>FR0011072826</v>
          </cell>
          <cell r="I15" t="str">
            <v>Luxembourg</v>
          </cell>
        </row>
        <row r="16">
          <cell r="H16" t="str">
            <v>FR0011006642</v>
          </cell>
          <cell r="I16" t="str">
            <v>Luxembourg</v>
          </cell>
        </row>
        <row r="17">
          <cell r="H17" t="str">
            <v>FROBF122EUR7</v>
          </cell>
          <cell r="I17" t="str">
            <v>Non côté</v>
          </cell>
        </row>
        <row r="18">
          <cell r="H18" t="str">
            <v>FROBF122EUR7</v>
          </cell>
          <cell r="I18" t="str">
            <v>Non côté</v>
          </cell>
        </row>
        <row r="19">
          <cell r="H19" t="str">
            <v>FROBF122EUR7</v>
          </cell>
          <cell r="I19" t="str">
            <v>Non côté</v>
          </cell>
        </row>
        <row r="20">
          <cell r="H20" t="str">
            <v>FROBF122EUR7</v>
          </cell>
          <cell r="I20" t="str">
            <v>Non côté</v>
          </cell>
        </row>
        <row r="21">
          <cell r="H21" t="str">
            <v>FROBF122EUR7</v>
          </cell>
          <cell r="I21" t="str">
            <v>Non côté</v>
          </cell>
        </row>
        <row r="22">
          <cell r="H22" t="str">
            <v>FROBF122EUR7</v>
          </cell>
          <cell r="I22" t="str">
            <v>Non côté</v>
          </cell>
        </row>
        <row r="23">
          <cell r="H23" t="str">
            <v>FROBF122EUR7</v>
          </cell>
          <cell r="I23" t="str">
            <v>Non côté</v>
          </cell>
        </row>
        <row r="24">
          <cell r="H24" t="str">
            <v>FROBF122EUR7</v>
          </cell>
          <cell r="I24" t="str">
            <v>Non côté</v>
          </cell>
        </row>
        <row r="25">
          <cell r="H25" t="str">
            <v>FROBF122EUR7</v>
          </cell>
          <cell r="I25" t="str">
            <v>Non côté</v>
          </cell>
        </row>
        <row r="26">
          <cell r="H26" t="str">
            <v>FROBF122EUR7</v>
          </cell>
          <cell r="I26" t="str">
            <v>Non côté</v>
          </cell>
        </row>
        <row r="27">
          <cell r="H27" t="str">
            <v>FROBF122EUR7</v>
          </cell>
          <cell r="I27" t="str">
            <v>Non côté</v>
          </cell>
        </row>
        <row r="28">
          <cell r="H28" t="str">
            <v>FROBF122EUR7</v>
          </cell>
          <cell r="I28" t="str">
            <v>Non côté</v>
          </cell>
        </row>
        <row r="29">
          <cell r="H29" t="str">
            <v>FROBF122EUR7</v>
          </cell>
          <cell r="I29" t="str">
            <v>Non côté</v>
          </cell>
        </row>
        <row r="30">
          <cell r="H30" t="str">
            <v>FROBF122EUR7</v>
          </cell>
          <cell r="I30" t="str">
            <v>Non côté</v>
          </cell>
        </row>
        <row r="31">
          <cell r="H31" t="str">
            <v>FR0013150257</v>
          </cell>
          <cell r="I31" t="str">
            <v>Luxembourg - Paris</v>
          </cell>
        </row>
        <row r="32">
          <cell r="H32" t="str">
            <v>FR0012467942</v>
          </cell>
          <cell r="I32" t="str">
            <v>Luxembourg - Paris</v>
          </cell>
        </row>
        <row r="33">
          <cell r="H33" t="str">
            <v>FR0013150257</v>
          </cell>
          <cell r="I33" t="str">
            <v>Luxembourg - Paris</v>
          </cell>
        </row>
        <row r="34">
          <cell r="H34" t="str">
            <v>FR0013184181</v>
          </cell>
          <cell r="I34" t="str">
            <v>Luxembourg - Paris</v>
          </cell>
        </row>
        <row r="35">
          <cell r="H35" t="str">
            <v>FR0011916220</v>
          </cell>
          <cell r="I35" t="str">
            <v>Luxembourg</v>
          </cell>
        </row>
        <row r="36">
          <cell r="H36" t="str">
            <v>FR0013198223</v>
          </cell>
          <cell r="I36" t="str">
            <v>Luxembourg</v>
          </cell>
        </row>
        <row r="37">
          <cell r="H37" t="str">
            <v>FROBF122EUR7</v>
          </cell>
          <cell r="I37" t="str">
            <v>Non côté</v>
          </cell>
        </row>
        <row r="38">
          <cell r="H38" t="str">
            <v>FROBF122EUR7</v>
          </cell>
          <cell r="I38" t="str">
            <v>Non côté</v>
          </cell>
        </row>
        <row r="39">
          <cell r="H39" t="str">
            <v>FROBF122EUR7</v>
          </cell>
          <cell r="I39" t="str">
            <v>Non côté</v>
          </cell>
        </row>
        <row r="40">
          <cell r="H40" t="str">
            <v>FR0013202850</v>
          </cell>
          <cell r="I40" t="str">
            <v>Luxembourg</v>
          </cell>
        </row>
        <row r="41">
          <cell r="H41" t="str">
            <v>FR0013203619</v>
          </cell>
          <cell r="I41" t="str">
            <v>Luxembourg</v>
          </cell>
        </row>
        <row r="42">
          <cell r="H42" t="str">
            <v>FR0013204609</v>
          </cell>
          <cell r="I42" t="str">
            <v>Luxembourg</v>
          </cell>
        </row>
        <row r="43">
          <cell r="H43" t="str">
            <v>FR0011916220</v>
          </cell>
          <cell r="I43" t="str">
            <v>Luxembourg</v>
          </cell>
        </row>
        <row r="44">
          <cell r="H44" t="str">
            <v>FR0011536093</v>
          </cell>
          <cell r="I44" t="str">
            <v>Luxembourg - Paris</v>
          </cell>
        </row>
        <row r="45">
          <cell r="H45" t="str">
            <v>FR0011546886</v>
          </cell>
          <cell r="I45" t="str">
            <v>Luxembourg</v>
          </cell>
        </row>
        <row r="46">
          <cell r="H46" t="str">
            <v>FR0011547744</v>
          </cell>
          <cell r="I46" t="str">
            <v>Luxembourg</v>
          </cell>
        </row>
        <row r="47">
          <cell r="H47" t="str">
            <v>FR0011548791</v>
          </cell>
          <cell r="I47" t="str">
            <v>Luxembourg</v>
          </cell>
        </row>
        <row r="48">
          <cell r="H48" t="str">
            <v>FR0011548866</v>
          </cell>
          <cell r="I48" t="str">
            <v>Luxembourg</v>
          </cell>
        </row>
        <row r="49">
          <cell r="H49" t="str">
            <v>FR0011549997</v>
          </cell>
          <cell r="I49" t="str">
            <v>Luxembourg</v>
          </cell>
        </row>
        <row r="50">
          <cell r="H50" t="str">
            <v>FROBF122EUR7</v>
          </cell>
          <cell r="I50" t="str">
            <v>Non côté</v>
          </cell>
        </row>
        <row r="51">
          <cell r="H51" t="str">
            <v>FROBF122EUR7</v>
          </cell>
          <cell r="I51" t="str">
            <v>Non côté</v>
          </cell>
        </row>
        <row r="52">
          <cell r="H52" t="str">
            <v>FROBF122EUR7</v>
          </cell>
          <cell r="I52" t="str">
            <v>Non côté</v>
          </cell>
        </row>
        <row r="53">
          <cell r="H53" t="str">
            <v>FROBF122EUR7</v>
          </cell>
          <cell r="I53" t="str">
            <v>Non côté</v>
          </cell>
        </row>
        <row r="54">
          <cell r="H54" t="str">
            <v>FROBF122EUR7</v>
          </cell>
          <cell r="I54" t="str">
            <v>Non côté</v>
          </cell>
        </row>
        <row r="55">
          <cell r="H55" t="str">
            <v>FROBF122EUR7</v>
          </cell>
          <cell r="I55" t="str">
            <v>Non côté</v>
          </cell>
        </row>
        <row r="56">
          <cell r="H56" t="str">
            <v>FROBF122EUR7</v>
          </cell>
          <cell r="I56" t="str">
            <v>Non côté</v>
          </cell>
        </row>
        <row r="57">
          <cell r="H57" t="str">
            <v>FROBF122EUR7</v>
          </cell>
          <cell r="I57" t="str">
            <v>Non côté</v>
          </cell>
        </row>
        <row r="58">
          <cell r="H58" t="str">
            <v>FROBF122EUR7</v>
          </cell>
          <cell r="I58" t="str">
            <v>Non côté</v>
          </cell>
        </row>
        <row r="59">
          <cell r="H59" t="str">
            <v>FR0013029220</v>
          </cell>
          <cell r="I59" t="str">
            <v>Luxembourg</v>
          </cell>
        </row>
        <row r="60">
          <cell r="H60" t="str">
            <v>FROBF122EUR7</v>
          </cell>
          <cell r="I60" t="str">
            <v>Non côté</v>
          </cell>
        </row>
        <row r="61">
          <cell r="H61" t="str">
            <v>FR0013081049</v>
          </cell>
          <cell r="I61" t="str">
            <v>Luxembourg</v>
          </cell>
        </row>
        <row r="62">
          <cell r="H62" t="str">
            <v>FROBF122EUR7</v>
          </cell>
          <cell r="I62" t="str">
            <v>Non côté</v>
          </cell>
        </row>
        <row r="63">
          <cell r="H63" t="str">
            <v>FROBF122EUR7</v>
          </cell>
          <cell r="I63" t="str">
            <v>Non côté</v>
          </cell>
        </row>
        <row r="64">
          <cell r="H64" t="str">
            <v>FROBF122EUR7</v>
          </cell>
          <cell r="I64" t="str">
            <v>Non côté</v>
          </cell>
        </row>
        <row r="65">
          <cell r="H65" t="str">
            <v>FR0011580588</v>
          </cell>
          <cell r="I65" t="str">
            <v>Luxembourg - Paris</v>
          </cell>
        </row>
        <row r="66">
          <cell r="H66" t="str">
            <v>FR0011686401</v>
          </cell>
          <cell r="I66" t="str">
            <v>Luxembourg - Paris</v>
          </cell>
        </row>
        <row r="67">
          <cell r="H67" t="str">
            <v>FR0011701044</v>
          </cell>
          <cell r="I67" t="str">
            <v>Luxembourg</v>
          </cell>
        </row>
        <row r="68">
          <cell r="H68" t="str">
            <v>FR0011737956</v>
          </cell>
          <cell r="I68" t="str">
            <v>Luxembourg</v>
          </cell>
        </row>
        <row r="69">
          <cell r="H69" t="str">
            <v>FR0012686145</v>
          </cell>
          <cell r="I69" t="str">
            <v>Luxembourg</v>
          </cell>
        </row>
        <row r="70">
          <cell r="H70" t="str">
            <v>FR0012686111</v>
          </cell>
          <cell r="I70" t="str">
            <v>Luxembourg</v>
          </cell>
        </row>
        <row r="71">
          <cell r="H71" t="str">
            <v>FR0012688208</v>
          </cell>
          <cell r="I71" t="str">
            <v>Luxembourg - Paris</v>
          </cell>
        </row>
        <row r="72">
          <cell r="H72" t="str">
            <v>FROBF122EUR7</v>
          </cell>
          <cell r="I72" t="str">
            <v>Non côté</v>
          </cell>
        </row>
        <row r="73">
          <cell r="H73" t="str">
            <v>FROBF122EUR7</v>
          </cell>
          <cell r="I73" t="str">
            <v>Non côté</v>
          </cell>
        </row>
        <row r="74">
          <cell r="H74" t="str">
            <v>FR0012159507</v>
          </cell>
          <cell r="I74" t="str">
            <v>Luxembourg - Paris</v>
          </cell>
        </row>
        <row r="75">
          <cell r="H75" t="str">
            <v>FR0012467942</v>
          </cell>
          <cell r="I75" t="str">
            <v>Luxembourg - Paris</v>
          </cell>
        </row>
        <row r="76">
          <cell r="H76" t="str">
            <v>FR0012722973</v>
          </cell>
          <cell r="I76" t="str">
            <v>Luxembourg</v>
          </cell>
        </row>
        <row r="77">
          <cell r="H77" t="str">
            <v>FROBF122EUR7</v>
          </cell>
          <cell r="I77" t="str">
            <v>Non côté</v>
          </cell>
        </row>
        <row r="78">
          <cell r="H78" t="str">
            <v>FROBF122EUR7</v>
          </cell>
          <cell r="I78" t="str">
            <v>Non côté</v>
          </cell>
        </row>
        <row r="79">
          <cell r="H79" t="str">
            <v>FR0012806859</v>
          </cell>
          <cell r="I79" t="str">
            <v>Luxembourg</v>
          </cell>
        </row>
        <row r="80">
          <cell r="H80" t="str">
            <v>FR0012159507</v>
          </cell>
          <cell r="I80" t="str">
            <v>Luxembourg - Paris</v>
          </cell>
        </row>
        <row r="81">
          <cell r="H81" t="str">
            <v>FR0012169910</v>
          </cell>
          <cell r="I81" t="str">
            <v>Luxembourg</v>
          </cell>
        </row>
        <row r="82">
          <cell r="H82" t="str">
            <v>FROBF122EUR7</v>
          </cell>
          <cell r="I82" t="str">
            <v>Non côté</v>
          </cell>
        </row>
        <row r="83">
          <cell r="H83" t="str">
            <v>FROBF122EUR7</v>
          </cell>
          <cell r="I83" t="str">
            <v>Non côté</v>
          </cell>
        </row>
        <row r="84">
          <cell r="H84" t="str">
            <v>FROBF122EUR7</v>
          </cell>
          <cell r="I84" t="str">
            <v>Non côté</v>
          </cell>
        </row>
        <row r="85">
          <cell r="H85" t="str">
            <v>FROBF122EUR7</v>
          </cell>
          <cell r="I85" t="str">
            <v>Non côté</v>
          </cell>
        </row>
        <row r="86">
          <cell r="H86" t="str">
            <v>FROBF122EUR7</v>
          </cell>
          <cell r="I86" t="str">
            <v>Non côté</v>
          </cell>
        </row>
        <row r="87">
          <cell r="H87" t="str">
            <v>FROBF122EUR7</v>
          </cell>
          <cell r="I87" t="str">
            <v>Non côté</v>
          </cell>
        </row>
        <row r="88">
          <cell r="H88" t="str">
            <v>FROBF122EUR7</v>
          </cell>
          <cell r="I88" t="str">
            <v>Non côté</v>
          </cell>
        </row>
        <row r="89">
          <cell r="H89" t="str">
            <v>FROBF122EUR7</v>
          </cell>
          <cell r="I89" t="str">
            <v>Non côté</v>
          </cell>
        </row>
        <row r="90">
          <cell r="H90" t="str">
            <v>FROBF122EUR7</v>
          </cell>
          <cell r="I90" t="str">
            <v>Non côté</v>
          </cell>
        </row>
        <row r="91">
          <cell r="H91" t="str">
            <v>FROBF122EUR7</v>
          </cell>
          <cell r="I91" t="str">
            <v>Non côté</v>
          </cell>
        </row>
        <row r="92">
          <cell r="H92" t="str">
            <v>FROBF122EUR7</v>
          </cell>
          <cell r="I92" t="str">
            <v>Non côté</v>
          </cell>
        </row>
        <row r="93">
          <cell r="H93" t="str">
            <v>FROBF122EUR7</v>
          </cell>
          <cell r="I93" t="str">
            <v>Non côté</v>
          </cell>
        </row>
        <row r="94">
          <cell r="H94" t="str">
            <v>FROBF122EUR7</v>
          </cell>
          <cell r="I94" t="str">
            <v>Non côté</v>
          </cell>
        </row>
        <row r="95">
          <cell r="H95" t="str">
            <v>FROBF122EUR7</v>
          </cell>
          <cell r="I95" t="str">
            <v>Non côté</v>
          </cell>
        </row>
        <row r="96">
          <cell r="H96" t="str">
            <v>FROBF122EUR7</v>
          </cell>
          <cell r="I96" t="str">
            <v>Non côté</v>
          </cell>
        </row>
        <row r="97">
          <cell r="H97" t="str">
            <v>FROBF122EUR7</v>
          </cell>
          <cell r="I97" t="str">
            <v>Non côté</v>
          </cell>
        </row>
        <row r="98">
          <cell r="H98" t="str">
            <v>FROBF122EUR7</v>
          </cell>
          <cell r="I98" t="str">
            <v>Non côté</v>
          </cell>
        </row>
        <row r="99">
          <cell r="H99" t="str">
            <v>FROBF122EUR7</v>
          </cell>
          <cell r="I99" t="str">
            <v>Non côté</v>
          </cell>
        </row>
        <row r="100">
          <cell r="H100" t="str">
            <v>FROBF122EUR7</v>
          </cell>
          <cell r="I100" t="str">
            <v>Non côté</v>
          </cell>
        </row>
        <row r="101">
          <cell r="H101" t="str">
            <v>FROBF122EUR7</v>
          </cell>
          <cell r="I101" t="str">
            <v>Non côté</v>
          </cell>
        </row>
        <row r="102">
          <cell r="H102" t="str">
            <v>FROBF122EUR7</v>
          </cell>
          <cell r="I102" t="str">
            <v>Non côté</v>
          </cell>
        </row>
        <row r="103">
          <cell r="H103" t="str">
            <v>FROBF122EUR7</v>
          </cell>
          <cell r="I103" t="str">
            <v>Non côté</v>
          </cell>
        </row>
        <row r="104">
          <cell r="H104" t="str">
            <v>FROBF122EUR7</v>
          </cell>
          <cell r="I104" t="str">
            <v>Non côté</v>
          </cell>
        </row>
        <row r="105">
          <cell r="H105" t="str">
            <v>FROBF122EUR7</v>
          </cell>
          <cell r="I105" t="str">
            <v>Non côté</v>
          </cell>
        </row>
        <row r="106">
          <cell r="H106" t="str">
            <v>FROBF122EUR7</v>
          </cell>
          <cell r="I106" t="str">
            <v>Non côté</v>
          </cell>
        </row>
        <row r="107">
          <cell r="H107" t="str">
            <v>FROBF122EUR7</v>
          </cell>
          <cell r="I107" t="str">
            <v>Non côté</v>
          </cell>
        </row>
        <row r="108">
          <cell r="H108" t="str">
            <v>FROBF122EUR7</v>
          </cell>
          <cell r="I108" t="str">
            <v>Non côté</v>
          </cell>
        </row>
        <row r="109">
          <cell r="H109" t="str">
            <v>FROBF122EUR7</v>
          </cell>
          <cell r="I109" t="str">
            <v>Non côté</v>
          </cell>
        </row>
        <row r="110">
          <cell r="H110" t="str">
            <v>FROBF122EUR7</v>
          </cell>
          <cell r="I110" t="str">
            <v>Non côté</v>
          </cell>
        </row>
        <row r="111">
          <cell r="H111" t="str">
            <v>FROBF122EUR7</v>
          </cell>
          <cell r="I111" t="str">
            <v>Non côté</v>
          </cell>
        </row>
        <row r="112">
          <cell r="H112" t="str">
            <v>FROBF122EUR7</v>
          </cell>
          <cell r="I112" t="str">
            <v>Non côté</v>
          </cell>
        </row>
        <row r="113">
          <cell r="H113" t="str">
            <v>FROBF122EUR7</v>
          </cell>
          <cell r="I113" t="str">
            <v>Non côté</v>
          </cell>
        </row>
        <row r="114">
          <cell r="H114" t="str">
            <v>FROBF122EUR7</v>
          </cell>
          <cell r="I114" t="str">
            <v>Non côté</v>
          </cell>
        </row>
        <row r="115">
          <cell r="H115" t="str">
            <v>FR0012467942</v>
          </cell>
          <cell r="I115" t="str">
            <v>Luxembourg - Paris</v>
          </cell>
        </row>
        <row r="116">
          <cell r="H116" t="str">
            <v>FROBF122EUR7</v>
          </cell>
          <cell r="I116" t="str">
            <v>Non côté</v>
          </cell>
        </row>
        <row r="117">
          <cell r="H117" t="str">
            <v>FR0012572725</v>
          </cell>
          <cell r="I117" t="str">
            <v>Luxembourg</v>
          </cell>
        </row>
        <row r="118">
          <cell r="H118" t="str">
            <v>FR0012568228</v>
          </cell>
          <cell r="I118" t="str">
            <v>Luxembourg</v>
          </cell>
        </row>
        <row r="119">
          <cell r="H119" t="str">
            <v>FROBF122EUR7</v>
          </cell>
          <cell r="I119" t="str">
            <v>Non côté</v>
          </cell>
        </row>
        <row r="120">
          <cell r="H120" t="str">
            <v>FROBF122EUR7</v>
          </cell>
          <cell r="I120" t="str">
            <v>Non côté</v>
          </cell>
        </row>
        <row r="121">
          <cell r="H121" t="str">
            <v>FROBF122EUR7</v>
          </cell>
          <cell r="I121" t="str">
            <v>Non côté</v>
          </cell>
        </row>
        <row r="122">
          <cell r="H122" t="str">
            <v>FROBF122EUR7</v>
          </cell>
          <cell r="I122" t="str">
            <v>Non côté</v>
          </cell>
        </row>
        <row r="123">
          <cell r="H123" t="str">
            <v>FROBF122EUR7</v>
          </cell>
          <cell r="I123" t="str">
            <v>Non côté</v>
          </cell>
        </row>
        <row r="124">
          <cell r="H124" t="str">
            <v>FROBF122EUR7</v>
          </cell>
          <cell r="I124" t="str">
            <v>Non côté</v>
          </cell>
        </row>
        <row r="125">
          <cell r="H125" t="str">
            <v>FROBF122EUR7</v>
          </cell>
          <cell r="I125" t="str">
            <v>Non côté</v>
          </cell>
        </row>
        <row r="126">
          <cell r="H126" t="str">
            <v>FROBF122EUR7</v>
          </cell>
          <cell r="I126" t="str">
            <v>Non côté</v>
          </cell>
        </row>
        <row r="127">
          <cell r="H127" t="str">
            <v>FROBF122EUR7</v>
          </cell>
          <cell r="I127" t="str">
            <v>Non côté</v>
          </cell>
        </row>
        <row r="128">
          <cell r="H128" t="str">
            <v>FROBF122EUR7</v>
          </cell>
          <cell r="I128" t="str">
            <v>Non côté</v>
          </cell>
        </row>
        <row r="129">
          <cell r="H129" t="str">
            <v>FR0012857548</v>
          </cell>
          <cell r="I129" t="str">
            <v>Luxembourg - Paris</v>
          </cell>
        </row>
        <row r="130">
          <cell r="H130" t="str">
            <v>FR0012939882</v>
          </cell>
          <cell r="I130" t="str">
            <v>Luxembourg - Paris</v>
          </cell>
        </row>
        <row r="131">
          <cell r="H131" t="str">
            <v>FR0012968451</v>
          </cell>
          <cell r="I131" t="str">
            <v>Luxembourg</v>
          </cell>
        </row>
        <row r="132">
          <cell r="H132" t="str">
            <v>FROBF122EUR7</v>
          </cell>
          <cell r="I132" t="str">
            <v>Non côté</v>
          </cell>
        </row>
        <row r="133">
          <cell r="H133" t="str">
            <v>FROBF122EUR7</v>
          </cell>
          <cell r="I133" t="str">
            <v>Non côté</v>
          </cell>
        </row>
        <row r="134">
          <cell r="H134" t="str">
            <v>FROBF122EUR7</v>
          </cell>
          <cell r="I134" t="str">
            <v>Non côté</v>
          </cell>
        </row>
        <row r="135">
          <cell r="H135" t="str">
            <v>FROBF122EUR7</v>
          </cell>
          <cell r="I135" t="str">
            <v>Non côté</v>
          </cell>
        </row>
        <row r="136">
          <cell r="H136" t="str">
            <v>FROBF122EUR7</v>
          </cell>
          <cell r="I136" t="str">
            <v>Non côté</v>
          </cell>
        </row>
        <row r="137">
          <cell r="H137" t="str">
            <v>FROBF122EUR7</v>
          </cell>
          <cell r="I137" t="str">
            <v>Non côté</v>
          </cell>
        </row>
        <row r="138">
          <cell r="H138" t="str">
            <v>FROBF122EUR7</v>
          </cell>
          <cell r="I138" t="str">
            <v>Non côté</v>
          </cell>
        </row>
        <row r="139">
          <cell r="H139" t="str">
            <v>FROBF122EUR7</v>
          </cell>
          <cell r="I139" t="str">
            <v>Non côté</v>
          </cell>
        </row>
        <row r="140">
          <cell r="H140" t="str">
            <v>FROBF122EUR7</v>
          </cell>
          <cell r="I140" t="str">
            <v>Non côté</v>
          </cell>
        </row>
        <row r="141">
          <cell r="H141" t="str">
            <v>FROBF122EUR7</v>
          </cell>
          <cell r="I141" t="str">
            <v>Non côté</v>
          </cell>
        </row>
        <row r="142">
          <cell r="H142" t="str">
            <v>FROBF122EUR7</v>
          </cell>
          <cell r="I142" t="str">
            <v>Non côté</v>
          </cell>
        </row>
        <row r="143">
          <cell r="H143" t="str">
            <v>FROBF122EUR7</v>
          </cell>
          <cell r="I143" t="str">
            <v>Non côté</v>
          </cell>
        </row>
        <row r="144">
          <cell r="H144" t="str">
            <v>FROBF122EUR7</v>
          </cell>
          <cell r="I144" t="str">
            <v>Non côté</v>
          </cell>
        </row>
        <row r="145">
          <cell r="H145" t="str">
            <v>FROBF122EUR7</v>
          </cell>
          <cell r="I145" t="str">
            <v>Non côté</v>
          </cell>
        </row>
        <row r="146">
          <cell r="H146" t="str">
            <v>FR0011580588</v>
          </cell>
          <cell r="I146" t="str">
            <v>Luxembourg - Paris</v>
          </cell>
        </row>
        <row r="147">
          <cell r="H147" t="str">
            <v>FROBF122EUR7</v>
          </cell>
          <cell r="I147" t="str">
            <v>Non côté</v>
          </cell>
        </row>
        <row r="148">
          <cell r="H148" t="str">
            <v>FROBF122EUR7</v>
          </cell>
          <cell r="I148" t="str">
            <v>Non côté</v>
          </cell>
        </row>
        <row r="149">
          <cell r="H149" t="str">
            <v>FR0013019510</v>
          </cell>
          <cell r="I149" t="str">
            <v>Luxembourg - Paris</v>
          </cell>
        </row>
        <row r="150">
          <cell r="H150" t="str">
            <v>FR0011907963</v>
          </cell>
          <cell r="I150" t="str">
            <v>Luxembourg</v>
          </cell>
        </row>
        <row r="151">
          <cell r="H151" t="str">
            <v>FR0013088424</v>
          </cell>
          <cell r="I151" t="str">
            <v>Luxembourg - Paris</v>
          </cell>
        </row>
        <row r="152">
          <cell r="H152" t="str">
            <v>FROBF122EUR7</v>
          </cell>
          <cell r="I152" t="str">
            <v>Non côté</v>
          </cell>
        </row>
        <row r="153">
          <cell r="H153" t="str">
            <v>FR0013088432</v>
          </cell>
          <cell r="I153" t="str">
            <v>Luxembourg - Paris</v>
          </cell>
        </row>
        <row r="154">
          <cell r="H154" t="str">
            <v>FR0013108131</v>
          </cell>
          <cell r="I154" t="str">
            <v>Luxembourg</v>
          </cell>
        </row>
        <row r="155">
          <cell r="H155" t="str">
            <v>FROBF122EUR7</v>
          </cell>
          <cell r="I155" t="str">
            <v>Non côté</v>
          </cell>
        </row>
        <row r="156">
          <cell r="H156" t="str">
            <v>FROBF122EUR7</v>
          </cell>
          <cell r="I156" t="str">
            <v>Non côté</v>
          </cell>
        </row>
        <row r="157">
          <cell r="H157" t="str">
            <v>FROBF122EUR7</v>
          </cell>
          <cell r="I157" t="str">
            <v>Non côté</v>
          </cell>
        </row>
        <row r="158">
          <cell r="H158" t="str">
            <v>FROBF122EUR7</v>
          </cell>
          <cell r="I158" t="str">
            <v>Non côté</v>
          </cell>
        </row>
        <row r="159">
          <cell r="H159" t="str">
            <v>FROBF122EUR7</v>
          </cell>
          <cell r="I159" t="str">
            <v>Non côté</v>
          </cell>
        </row>
        <row r="160">
          <cell r="H160" t="str">
            <v>FR0013108248</v>
          </cell>
          <cell r="I160" t="str">
            <v>Luxembourg</v>
          </cell>
        </row>
        <row r="161">
          <cell r="H161" t="str">
            <v>FR0013119070</v>
          </cell>
          <cell r="I161" t="str">
            <v>Luxembourg</v>
          </cell>
        </row>
        <row r="162">
          <cell r="H162" t="str">
            <v>FROBF122EUR7</v>
          </cell>
          <cell r="I162" t="str">
            <v>Non côté</v>
          </cell>
        </row>
        <row r="163">
          <cell r="H163" t="str">
            <v>FROBF122EUR7</v>
          </cell>
          <cell r="I163" t="str">
            <v>Non côté</v>
          </cell>
        </row>
        <row r="164">
          <cell r="H164" t="str">
            <v>FROBF122EUR7</v>
          </cell>
          <cell r="I164" t="str">
            <v>Non côté</v>
          </cell>
        </row>
        <row r="165">
          <cell r="H165" t="str">
            <v>FROBF122EUR7</v>
          </cell>
          <cell r="I165" t="str">
            <v>Non côté</v>
          </cell>
        </row>
        <row r="166">
          <cell r="H166" t="str">
            <v>FROBF122EUR7</v>
          </cell>
          <cell r="I166" t="str">
            <v>Non côté</v>
          </cell>
        </row>
        <row r="167">
          <cell r="H167" t="str">
            <v>FROBF122EUR7</v>
          </cell>
          <cell r="I167" t="str">
            <v>Non côté</v>
          </cell>
        </row>
        <row r="168">
          <cell r="H168" t="str">
            <v>FR0012467942</v>
          </cell>
          <cell r="I168" t="str">
            <v>Luxembourg - Paris</v>
          </cell>
        </row>
        <row r="169">
          <cell r="H169" t="str">
            <v>FR0010386078</v>
          </cell>
          <cell r="I169" t="str">
            <v>Luxembourg</v>
          </cell>
        </row>
        <row r="170">
          <cell r="H170" t="str">
            <v>FR0010391110</v>
          </cell>
          <cell r="I170" t="str">
            <v>Luxembourg</v>
          </cell>
        </row>
        <row r="171">
          <cell r="H171" t="str">
            <v>FR0010398115</v>
          </cell>
          <cell r="I171" t="str">
            <v>Luxembourg</v>
          </cell>
        </row>
        <row r="172">
          <cell r="H172" t="str">
            <v>FR0010398115</v>
          </cell>
          <cell r="I172" t="str">
            <v>Luxembourg</v>
          </cell>
        </row>
        <row r="173">
          <cell r="H173" t="str">
            <v>FR0010398115</v>
          </cell>
          <cell r="I173" t="str">
            <v>Luxembourg</v>
          </cell>
        </row>
        <row r="174">
          <cell r="H174" t="str">
            <v>FR0010412577</v>
          </cell>
          <cell r="I174" t="str">
            <v>Luxembourg</v>
          </cell>
        </row>
        <row r="175">
          <cell r="H175" t="str">
            <v>FR0010412684</v>
          </cell>
          <cell r="I175" t="str">
            <v>Luxembourg</v>
          </cell>
        </row>
        <row r="176">
          <cell r="H176" t="str">
            <v>FR0010412742</v>
          </cell>
          <cell r="I176" t="str">
            <v>Non côté</v>
          </cell>
        </row>
        <row r="177">
          <cell r="H177" t="str">
            <v>FR0010428003</v>
          </cell>
          <cell r="I177" t="str">
            <v>Luxembourg</v>
          </cell>
        </row>
        <row r="178">
          <cell r="H178" t="str">
            <v>FR0010428185</v>
          </cell>
          <cell r="I178" t="str">
            <v>Luxembourg</v>
          </cell>
        </row>
        <row r="179">
          <cell r="H179" t="str">
            <v>FR0010428185</v>
          </cell>
          <cell r="I179" t="str">
            <v>Luxembourg</v>
          </cell>
        </row>
        <row r="180">
          <cell r="H180" t="str">
            <v>FR0010428185</v>
          </cell>
          <cell r="I180" t="str">
            <v>Luxembourg</v>
          </cell>
        </row>
        <row r="181">
          <cell r="H181" t="str">
            <v>FR0010428185</v>
          </cell>
          <cell r="I181" t="str">
            <v>Luxembourg</v>
          </cell>
        </row>
        <row r="182">
          <cell r="H182" t="str">
            <v>FR0010428185</v>
          </cell>
          <cell r="I182" t="str">
            <v>Luxembourg</v>
          </cell>
        </row>
        <row r="183">
          <cell r="H183" t="str">
            <v>FR0010428185</v>
          </cell>
          <cell r="I183" t="str">
            <v>Luxembourg</v>
          </cell>
        </row>
        <row r="184">
          <cell r="H184" t="str">
            <v>FR0010428185</v>
          </cell>
          <cell r="I184" t="str">
            <v>Luxembourg</v>
          </cell>
        </row>
        <row r="185">
          <cell r="H185" t="str">
            <v>FR0010437368</v>
          </cell>
          <cell r="I185" t="str">
            <v>Luxembourg</v>
          </cell>
        </row>
        <row r="186">
          <cell r="H186" t="str">
            <v>FR0010443630</v>
          </cell>
          <cell r="I186" t="str">
            <v>Luxembourg</v>
          </cell>
        </row>
        <row r="187">
          <cell r="H187" t="str">
            <v>FR0010443630</v>
          </cell>
          <cell r="I187" t="str">
            <v>Luxembourg</v>
          </cell>
        </row>
        <row r="188">
          <cell r="H188" t="str">
            <v>FR0010449892</v>
          </cell>
          <cell r="I188" t="str">
            <v>Luxembourg</v>
          </cell>
        </row>
        <row r="189">
          <cell r="H189" t="str">
            <v>FR0010466003</v>
          </cell>
          <cell r="I189" t="str">
            <v>Luxembourg</v>
          </cell>
        </row>
        <row r="190">
          <cell r="H190" t="str">
            <v>FR0010468652</v>
          </cell>
          <cell r="I190" t="str">
            <v>Luxembourg</v>
          </cell>
        </row>
        <row r="191">
          <cell r="H191" t="str">
            <v>FR0010477083</v>
          </cell>
          <cell r="I191" t="str">
            <v>Luxembourg</v>
          </cell>
        </row>
        <row r="192">
          <cell r="H192" t="str">
            <v>FR0010492025</v>
          </cell>
          <cell r="I192" t="str">
            <v>Luxembourg</v>
          </cell>
        </row>
        <row r="193">
          <cell r="H193" t="str">
            <v>FR0010492025</v>
          </cell>
          <cell r="I193" t="str">
            <v>Luxembourg</v>
          </cell>
        </row>
        <row r="194">
          <cell r="H194" t="str">
            <v>FR0010492025</v>
          </cell>
          <cell r="I194" t="str">
            <v>Luxembourg</v>
          </cell>
        </row>
        <row r="195">
          <cell r="H195" t="str">
            <v>FR0010492025</v>
          </cell>
          <cell r="I195" t="str">
            <v>Luxembourg</v>
          </cell>
        </row>
        <row r="196">
          <cell r="H196" t="str">
            <v>FR0010500413</v>
          </cell>
          <cell r="I196" t="str">
            <v>Non côté</v>
          </cell>
        </row>
        <row r="197">
          <cell r="H197" t="str">
            <v>FR0010501825</v>
          </cell>
          <cell r="I197" t="str">
            <v>Luxembourg</v>
          </cell>
        </row>
        <row r="198">
          <cell r="H198" t="str">
            <v>FR0010504761</v>
          </cell>
          <cell r="I198" t="str">
            <v>Luxembourg</v>
          </cell>
        </row>
        <row r="199">
          <cell r="H199" t="str">
            <v>FR0010505008</v>
          </cell>
          <cell r="I199" t="str">
            <v>Non côté</v>
          </cell>
        </row>
        <row r="200">
          <cell r="H200" t="str">
            <v>FR0010524488</v>
          </cell>
          <cell r="I200" t="str">
            <v>Non côté</v>
          </cell>
        </row>
        <row r="201">
          <cell r="H201" t="str">
            <v>FR0010526376</v>
          </cell>
          <cell r="I201" t="str">
            <v>Non côté</v>
          </cell>
        </row>
        <row r="202">
          <cell r="H202" t="str">
            <v>FR0010526475</v>
          </cell>
          <cell r="I202" t="str">
            <v>Non côté</v>
          </cell>
        </row>
        <row r="203">
          <cell r="H203" t="str">
            <v>FR0010539734</v>
          </cell>
          <cell r="I203" t="str">
            <v>Luxembourg</v>
          </cell>
        </row>
        <row r="204">
          <cell r="H204" t="str">
            <v>FR0000480329</v>
          </cell>
          <cell r="I204" t="str">
            <v>Luxembourg</v>
          </cell>
        </row>
        <row r="205">
          <cell r="H205" t="str">
            <v>FR0000480329</v>
          </cell>
          <cell r="I205" t="str">
            <v>Luxembourg</v>
          </cell>
        </row>
        <row r="206">
          <cell r="H206" t="str">
            <v>FR0000480329</v>
          </cell>
          <cell r="I206" t="str">
            <v>Luxembourg</v>
          </cell>
        </row>
        <row r="207">
          <cell r="H207" t="str">
            <v>FR0000480329</v>
          </cell>
          <cell r="I207" t="str">
            <v>Luxembourg</v>
          </cell>
        </row>
        <row r="208">
          <cell r="H208" t="str">
            <v>FR0010555748</v>
          </cell>
          <cell r="I208" t="str">
            <v>Non côté</v>
          </cell>
        </row>
        <row r="209">
          <cell r="H209" t="str">
            <v>FR0010571109</v>
          </cell>
          <cell r="I209" t="str">
            <v>Non côté</v>
          </cell>
        </row>
        <row r="210">
          <cell r="H210" t="str">
            <v>FR0010572552</v>
          </cell>
          <cell r="I210" t="str">
            <v>Luxembourg</v>
          </cell>
        </row>
        <row r="211">
          <cell r="H211" t="str">
            <v>FR0010584581</v>
          </cell>
          <cell r="I211" t="str">
            <v>Luxembourg</v>
          </cell>
        </row>
        <row r="212">
          <cell r="H212" t="str">
            <v>FR0000480329</v>
          </cell>
          <cell r="I212" t="str">
            <v>Luxembourg</v>
          </cell>
        </row>
        <row r="213">
          <cell r="H213" t="str">
            <v>FR0000480329</v>
          </cell>
          <cell r="I213" t="str">
            <v>Luxembourg</v>
          </cell>
        </row>
        <row r="214">
          <cell r="H214" t="str">
            <v>FR0000480329</v>
          </cell>
          <cell r="I214" t="str">
            <v>Luxembourg</v>
          </cell>
        </row>
        <row r="215">
          <cell r="H215" t="str">
            <v>FR0000480329</v>
          </cell>
          <cell r="I215" t="str">
            <v>Luxembourg</v>
          </cell>
        </row>
        <row r="216">
          <cell r="H216" t="str">
            <v>FR0000480329</v>
          </cell>
          <cell r="I216" t="str">
            <v>Luxembourg</v>
          </cell>
        </row>
        <row r="217">
          <cell r="H217" t="str">
            <v>FR0000480329</v>
          </cell>
          <cell r="I217" t="str">
            <v>Luxembourg</v>
          </cell>
        </row>
        <row r="218">
          <cell r="H218" t="str">
            <v>FR0010594374</v>
          </cell>
          <cell r="I218" t="str">
            <v>Luxembourg</v>
          </cell>
        </row>
        <row r="219">
          <cell r="H219" t="str">
            <v>FR0010611400</v>
          </cell>
          <cell r="I219" t="str">
            <v>Luxembourg</v>
          </cell>
        </row>
        <row r="220">
          <cell r="H220" t="str">
            <v>FR0010614644</v>
          </cell>
          <cell r="I220" t="str">
            <v>Luxembourg</v>
          </cell>
        </row>
        <row r="221">
          <cell r="H221" t="str">
            <v>FR0010617464</v>
          </cell>
          <cell r="I221" t="str">
            <v>Luxembourg</v>
          </cell>
        </row>
        <row r="222">
          <cell r="H222" t="str">
            <v>FR0010629592</v>
          </cell>
          <cell r="I222" t="str">
            <v>Non côté</v>
          </cell>
        </row>
        <row r="223">
          <cell r="H223" t="str">
            <v>FR0000470239</v>
          </cell>
          <cell r="I223" t="str">
            <v>Luxembourg</v>
          </cell>
        </row>
        <row r="224">
          <cell r="H224" t="str">
            <v>FR0010631762</v>
          </cell>
          <cell r="I224" t="str">
            <v>Luxembourg</v>
          </cell>
        </row>
        <row r="225">
          <cell r="H225" t="str">
            <v>FR0010760769</v>
          </cell>
          <cell r="I225" t="str">
            <v>Luxembourg</v>
          </cell>
        </row>
        <row r="226">
          <cell r="H226" t="str">
            <v>FR0010762039</v>
          </cell>
          <cell r="I226" t="str">
            <v>Luxembourg</v>
          </cell>
        </row>
        <row r="227">
          <cell r="H227" t="str">
            <v>FR0010766923</v>
          </cell>
          <cell r="I227" t="str">
            <v>Luxembourg</v>
          </cell>
        </row>
        <row r="228">
          <cell r="H228" t="str">
            <v>FR0010775486</v>
          </cell>
          <cell r="I228" t="str">
            <v>Luxembourg</v>
          </cell>
        </row>
        <row r="229">
          <cell r="H229" t="str">
            <v>FR0010781591</v>
          </cell>
          <cell r="I229" t="str">
            <v>Non côté</v>
          </cell>
        </row>
        <row r="230">
          <cell r="H230" t="str">
            <v>FR0010801068</v>
          </cell>
          <cell r="I230" t="str">
            <v>Luxembourg</v>
          </cell>
        </row>
        <row r="231">
          <cell r="H231" t="str">
            <v>FR0010801068</v>
          </cell>
          <cell r="I231" t="str">
            <v>Luxembourg</v>
          </cell>
        </row>
        <row r="232">
          <cell r="H232" t="str">
            <v>FR0010806752</v>
          </cell>
          <cell r="I232" t="str">
            <v>Luxembourg</v>
          </cell>
        </row>
        <row r="233">
          <cell r="H233" t="str">
            <v>FR0010810424</v>
          </cell>
          <cell r="I233" t="str">
            <v>Luxembourg</v>
          </cell>
        </row>
        <row r="234">
          <cell r="H234" t="str">
            <v>FR0010821074</v>
          </cell>
          <cell r="I234" t="str">
            <v>Luxembourg</v>
          </cell>
        </row>
        <row r="235">
          <cell r="H235" t="str">
            <v>FR0010840108</v>
          </cell>
          <cell r="I235" t="str">
            <v>Luxembourg</v>
          </cell>
        </row>
        <row r="236">
          <cell r="H236" t="str">
            <v>FR0000473357</v>
          </cell>
          <cell r="I236" t="str">
            <v>Luxembourg</v>
          </cell>
        </row>
        <row r="237">
          <cell r="H237" t="str">
            <v>FR0010019471</v>
          </cell>
          <cell r="I237" t="str">
            <v>Luxembourg</v>
          </cell>
        </row>
        <row r="238">
          <cell r="H238" t="str">
            <v>FR0010033357</v>
          </cell>
          <cell r="I238" t="str">
            <v>Luxembourg</v>
          </cell>
        </row>
        <row r="239">
          <cell r="H239" t="str">
            <v>FR0010034371</v>
          </cell>
          <cell r="I239" t="str">
            <v>Luxembourg</v>
          </cell>
        </row>
        <row r="240">
          <cell r="H240" t="str">
            <v>FR0010039164</v>
          </cell>
          <cell r="I240" t="str">
            <v>Luxembourg</v>
          </cell>
        </row>
        <row r="241">
          <cell r="H241" t="str">
            <v>FR0010051698</v>
          </cell>
          <cell r="I241" t="str">
            <v>Luxembourg</v>
          </cell>
        </row>
        <row r="242">
          <cell r="H242" t="str">
            <v>FR0010060384</v>
          </cell>
          <cell r="I242" t="str">
            <v>Luxembourg</v>
          </cell>
        </row>
        <row r="243">
          <cell r="H243" t="str">
            <v>FR0010061986</v>
          </cell>
          <cell r="I243" t="str">
            <v>Luxembourg</v>
          </cell>
        </row>
        <row r="244">
          <cell r="H244" t="str">
            <v>FR0010061978</v>
          </cell>
          <cell r="I244" t="str">
            <v>Luxembourg</v>
          </cell>
        </row>
        <row r="245">
          <cell r="H245" t="str">
            <v>FR0010061994</v>
          </cell>
          <cell r="I245" t="str">
            <v>Luxembourg</v>
          </cell>
        </row>
        <row r="246">
          <cell r="H246" t="str">
            <v>FR0010063727</v>
          </cell>
          <cell r="I246" t="str">
            <v>Luxembourg</v>
          </cell>
        </row>
        <row r="247">
          <cell r="H247" t="str">
            <v>FR0010068361</v>
          </cell>
          <cell r="I247" t="str">
            <v>Luxembourg</v>
          </cell>
        </row>
        <row r="248">
          <cell r="H248" t="str">
            <v>FR0010068437</v>
          </cell>
          <cell r="I248" t="str">
            <v>Luxembourg</v>
          </cell>
        </row>
        <row r="249">
          <cell r="H249" t="str">
            <v>FR0010070888</v>
          </cell>
          <cell r="I249" t="str">
            <v>Luxembourg</v>
          </cell>
        </row>
        <row r="250">
          <cell r="H250" t="str">
            <v>FR0010071852</v>
          </cell>
          <cell r="I250" t="str">
            <v>Luxembourg</v>
          </cell>
        </row>
        <row r="251">
          <cell r="H251" t="str">
            <v>FR0010081885</v>
          </cell>
          <cell r="I251" t="str">
            <v>Luxembourg</v>
          </cell>
        </row>
        <row r="252">
          <cell r="H252" t="str">
            <v>FR0010092908</v>
          </cell>
          <cell r="I252" t="str">
            <v>Luxembourg</v>
          </cell>
        </row>
        <row r="253">
          <cell r="H253" t="str">
            <v>FR0010089839</v>
          </cell>
          <cell r="I253" t="str">
            <v>Luxembourg</v>
          </cell>
        </row>
        <row r="254">
          <cell r="H254" t="str">
            <v>FR0010093336</v>
          </cell>
          <cell r="I254" t="str">
            <v>Luxembourg</v>
          </cell>
        </row>
        <row r="255">
          <cell r="H255" t="str">
            <v>FR0010125732</v>
          </cell>
          <cell r="I255" t="str">
            <v>Luxembourg</v>
          </cell>
        </row>
        <row r="256">
          <cell r="H256" t="str">
            <v>FR0010172031</v>
          </cell>
          <cell r="I256" t="str">
            <v>Luxembourg</v>
          </cell>
        </row>
        <row r="257">
          <cell r="H257" t="str">
            <v>FR0010237081</v>
          </cell>
          <cell r="I257" t="str">
            <v>Luxembourg</v>
          </cell>
        </row>
        <row r="258">
          <cell r="H258" t="str">
            <v>FR0000488132</v>
          </cell>
          <cell r="I258" t="str">
            <v>Luxembourg - Paris</v>
          </cell>
        </row>
        <row r="259">
          <cell r="H259" t="str">
            <v>FR0000470775</v>
          </cell>
          <cell r="I259" t="str">
            <v>Non côté</v>
          </cell>
        </row>
        <row r="260">
          <cell r="H260" t="str">
            <v>FR0000471195</v>
          </cell>
          <cell r="I260" t="str">
            <v>Luxembourg</v>
          </cell>
        </row>
        <row r="261">
          <cell r="H261" t="str">
            <v>AU0000DXAHB0</v>
          </cell>
          <cell r="I261" t="str">
            <v>Sydney</v>
          </cell>
        </row>
        <row r="262">
          <cell r="H262" t="str">
            <v>CH0023984815</v>
          </cell>
          <cell r="I262" t="str">
            <v>Zurich</v>
          </cell>
        </row>
        <row r="263">
          <cell r="H263" t="str">
            <v>CH0032508563</v>
          </cell>
          <cell r="I263" t="str">
            <v>Zurich</v>
          </cell>
        </row>
        <row r="264">
          <cell r="H264" t="str">
            <v>CH0032508563</v>
          </cell>
          <cell r="I264" t="str">
            <v>Zurich</v>
          </cell>
        </row>
        <row r="265">
          <cell r="H265" t="str">
            <v>CH0032508563</v>
          </cell>
          <cell r="I265" t="str">
            <v>Zurich</v>
          </cell>
        </row>
        <row r="266">
          <cell r="H266" t="str">
            <v>CH0033023216</v>
          </cell>
          <cell r="I266" t="str">
            <v>Zurich</v>
          </cell>
        </row>
        <row r="267">
          <cell r="H267" t="str">
            <v>CH0105994203</v>
          </cell>
          <cell r="I267" t="str">
            <v>Zurich</v>
          </cell>
        </row>
        <row r="268">
          <cell r="H268" t="str">
            <v>CH0106680777</v>
          </cell>
          <cell r="I268" t="str">
            <v>Zurich</v>
          </cell>
        </row>
        <row r="269">
          <cell r="H269" t="str">
            <v>CH0111862063</v>
          </cell>
          <cell r="I269" t="str">
            <v>Zurich</v>
          </cell>
        </row>
        <row r="270">
          <cell r="H270" t="str">
            <v>FR0011053222</v>
          </cell>
          <cell r="I270" t="str">
            <v>Luxembourg</v>
          </cell>
        </row>
        <row r="271">
          <cell r="H271" t="str">
            <v>FR0011056654</v>
          </cell>
          <cell r="I271" t="str">
            <v>Luxembourg</v>
          </cell>
        </row>
        <row r="272">
          <cell r="H272" t="str">
            <v>FR0010998039</v>
          </cell>
          <cell r="I272" t="str">
            <v>Luxembourg - Paris</v>
          </cell>
        </row>
        <row r="273">
          <cell r="H273" t="str">
            <v>FR0010859777</v>
          </cell>
          <cell r="I273" t="str">
            <v>Luxembourg</v>
          </cell>
        </row>
        <row r="274">
          <cell r="H274" t="str">
            <v>FR0010998039</v>
          </cell>
          <cell r="I274" t="str">
            <v>Luxembourg - Paris</v>
          </cell>
        </row>
        <row r="275">
          <cell r="H275" t="str">
            <v>FR0010428185</v>
          </cell>
          <cell r="I275" t="str">
            <v>Luxembourg</v>
          </cell>
        </row>
        <row r="276">
          <cell r="H276" t="str">
            <v>CH0106680777</v>
          </cell>
          <cell r="I276" t="str">
            <v>Zurich</v>
          </cell>
        </row>
        <row r="277">
          <cell r="H277" t="str">
            <v>FR0011049782</v>
          </cell>
          <cell r="I277" t="str">
            <v>Luxembourg - Paris</v>
          </cell>
        </row>
        <row r="278">
          <cell r="H278" t="str">
            <v>FR0011037977</v>
          </cell>
          <cell r="I278" t="str">
            <v>Luxembourg</v>
          </cell>
        </row>
        <row r="279">
          <cell r="H279" t="str">
            <v>FR0010850982</v>
          </cell>
          <cell r="I279" t="str">
            <v>Luxembourg</v>
          </cell>
        </row>
        <row r="280">
          <cell r="H280" t="str">
            <v>FR0010998039</v>
          </cell>
          <cell r="I280" t="str">
            <v>Luxembourg - Paris</v>
          </cell>
        </row>
        <row r="281">
          <cell r="H281" t="str">
            <v>FR0010096818</v>
          </cell>
          <cell r="I281" t="str">
            <v>Luxembourg</v>
          </cell>
        </row>
        <row r="282">
          <cell r="H282" t="str">
            <v>FR0010120519</v>
          </cell>
          <cell r="I282" t="str">
            <v>Luxembourg</v>
          </cell>
        </row>
        <row r="283">
          <cell r="H283" t="str">
            <v>FR0010134577</v>
          </cell>
          <cell r="I283" t="str">
            <v>Luxembourg</v>
          </cell>
        </row>
        <row r="284">
          <cell r="H284" t="str">
            <v>FR0010053769</v>
          </cell>
          <cell r="I284" t="str">
            <v>Luxembourg</v>
          </cell>
        </row>
        <row r="285">
          <cell r="H285" t="str">
            <v>FR0010224410</v>
          </cell>
          <cell r="I285" t="str">
            <v>Luxembourg</v>
          </cell>
        </row>
        <row r="286">
          <cell r="H286" t="str">
            <v>FR0010096982</v>
          </cell>
          <cell r="I286" t="str">
            <v>Luxembourg</v>
          </cell>
        </row>
        <row r="287">
          <cell r="H287" t="str">
            <v>FR0010108811</v>
          </cell>
          <cell r="I287" t="str">
            <v>Luxembourg</v>
          </cell>
        </row>
        <row r="288">
          <cell r="H288" t="str">
            <v>FR0010114371</v>
          </cell>
          <cell r="I288" t="str">
            <v>Luxembourg</v>
          </cell>
        </row>
        <row r="289">
          <cell r="H289" t="str">
            <v>FR0010130419</v>
          </cell>
          <cell r="I289" t="str">
            <v>Luxembourg</v>
          </cell>
        </row>
        <row r="290">
          <cell r="H290" t="str">
            <v>FR0010130435</v>
          </cell>
          <cell r="I290" t="str">
            <v>Luxembourg</v>
          </cell>
        </row>
        <row r="291">
          <cell r="H291" t="str">
            <v>FR0010160911</v>
          </cell>
          <cell r="I291" t="str">
            <v>Luxembourg</v>
          </cell>
        </row>
        <row r="292">
          <cell r="H292" t="str">
            <v>FR0010161075</v>
          </cell>
          <cell r="I292" t="str">
            <v>Non côté</v>
          </cell>
        </row>
        <row r="293">
          <cell r="H293" t="str">
            <v>FR0010163394</v>
          </cell>
          <cell r="I293" t="str">
            <v>Luxembourg</v>
          </cell>
        </row>
        <row r="294">
          <cell r="H294" t="str">
            <v>FR0010165696</v>
          </cell>
          <cell r="I294" t="str">
            <v>Luxembourg</v>
          </cell>
        </row>
        <row r="295">
          <cell r="H295" t="str">
            <v>FR0010167312</v>
          </cell>
          <cell r="I295" t="str">
            <v>Non côté</v>
          </cell>
        </row>
        <row r="296">
          <cell r="H296" t="str">
            <v>FR0010167304</v>
          </cell>
          <cell r="I296" t="str">
            <v>Luxembourg</v>
          </cell>
        </row>
        <row r="297">
          <cell r="H297" t="str">
            <v>FR0010170597</v>
          </cell>
          <cell r="I297" t="str">
            <v>Luxembourg</v>
          </cell>
        </row>
        <row r="298">
          <cell r="H298" t="str">
            <v>FR0010170589</v>
          </cell>
          <cell r="I298" t="str">
            <v>Non côté</v>
          </cell>
        </row>
        <row r="299">
          <cell r="H299" t="str">
            <v>FR0010170696</v>
          </cell>
          <cell r="I299" t="str">
            <v>Luxembourg</v>
          </cell>
        </row>
        <row r="300">
          <cell r="H300" t="str">
            <v>FR0010170712</v>
          </cell>
          <cell r="I300" t="str">
            <v>Luxembourg</v>
          </cell>
        </row>
        <row r="301">
          <cell r="H301" t="str">
            <v>FR0010172098</v>
          </cell>
          <cell r="I301" t="str">
            <v>Luxembourg</v>
          </cell>
        </row>
        <row r="302">
          <cell r="H302" t="str">
            <v>FR0010172106</v>
          </cell>
          <cell r="I302" t="str">
            <v>Luxembourg</v>
          </cell>
        </row>
        <row r="303">
          <cell r="H303" t="str">
            <v>FR0010173724</v>
          </cell>
          <cell r="I303" t="str">
            <v>Luxembourg</v>
          </cell>
        </row>
        <row r="304">
          <cell r="H304" t="str">
            <v>FR0010175844</v>
          </cell>
          <cell r="I304" t="str">
            <v>Luxembourg</v>
          </cell>
        </row>
        <row r="305">
          <cell r="H305" t="str">
            <v>FR0010175869</v>
          </cell>
          <cell r="I305" t="str">
            <v>Non côté</v>
          </cell>
        </row>
        <row r="306">
          <cell r="H306" t="str">
            <v>FR0010190199</v>
          </cell>
          <cell r="I306" t="str">
            <v>Luxembourg</v>
          </cell>
        </row>
        <row r="307">
          <cell r="H307" t="str">
            <v>FR0010185892</v>
          </cell>
          <cell r="I307" t="str">
            <v>Luxembourg</v>
          </cell>
        </row>
        <row r="308">
          <cell r="H308" t="str">
            <v>FR0010186163</v>
          </cell>
          <cell r="I308" t="str">
            <v>Luxembourg</v>
          </cell>
        </row>
        <row r="309">
          <cell r="H309" t="str">
            <v>FR0010190066</v>
          </cell>
          <cell r="I309" t="str">
            <v>Luxembourg</v>
          </cell>
        </row>
        <row r="310">
          <cell r="H310" t="str">
            <v>FR0010190264</v>
          </cell>
          <cell r="I310" t="str">
            <v>Luxembourg</v>
          </cell>
        </row>
        <row r="311">
          <cell r="H311" t="str">
            <v>FR0010190231</v>
          </cell>
          <cell r="I311" t="str">
            <v>Luxembourg</v>
          </cell>
        </row>
        <row r="312">
          <cell r="H312" t="str">
            <v>FR0010190181</v>
          </cell>
          <cell r="I312" t="str">
            <v>Luxembourg</v>
          </cell>
        </row>
        <row r="313">
          <cell r="H313" t="str">
            <v>FR0010194522</v>
          </cell>
          <cell r="I313" t="str">
            <v>Luxembourg</v>
          </cell>
        </row>
        <row r="314">
          <cell r="H314" t="str">
            <v>FR0000486581</v>
          </cell>
          <cell r="I314" t="str">
            <v>Luxembourg</v>
          </cell>
        </row>
        <row r="315">
          <cell r="H315" t="str">
            <v>FR0010194506</v>
          </cell>
          <cell r="I315" t="str">
            <v>Luxembourg</v>
          </cell>
        </row>
        <row r="316">
          <cell r="H316" t="str">
            <v>FR0010199877</v>
          </cell>
          <cell r="I316" t="str">
            <v>Luxembourg</v>
          </cell>
        </row>
        <row r="317">
          <cell r="H317" t="str">
            <v>FR0010199802</v>
          </cell>
          <cell r="I317" t="str">
            <v>Non côté</v>
          </cell>
        </row>
        <row r="318">
          <cell r="H318" t="str">
            <v>FR0010199935</v>
          </cell>
          <cell r="I318" t="str">
            <v>Luxembourg</v>
          </cell>
        </row>
        <row r="319">
          <cell r="H319" t="str">
            <v>FR0010199984</v>
          </cell>
          <cell r="I319" t="str">
            <v>Luxembourg</v>
          </cell>
        </row>
        <row r="320">
          <cell r="H320" t="str">
            <v>FR0010208587</v>
          </cell>
          <cell r="I320" t="str">
            <v>Luxembourg</v>
          </cell>
        </row>
        <row r="321">
          <cell r="H321" t="str">
            <v>FR0000486821</v>
          </cell>
          <cell r="I321" t="str">
            <v>Luxembourg</v>
          </cell>
        </row>
        <row r="322">
          <cell r="H322" t="str">
            <v>FR0010209924</v>
          </cell>
          <cell r="I322" t="str">
            <v>Luxembourg</v>
          </cell>
        </row>
        <row r="323">
          <cell r="H323" t="str">
            <v>FR0010209924</v>
          </cell>
          <cell r="I323" t="str">
            <v>Luxembourg</v>
          </cell>
        </row>
        <row r="324">
          <cell r="H324" t="str">
            <v>FR0010209940</v>
          </cell>
          <cell r="I324" t="str">
            <v>Luxembourg</v>
          </cell>
        </row>
        <row r="325">
          <cell r="H325" t="str">
            <v>FR0010210005</v>
          </cell>
          <cell r="I325" t="str">
            <v>Luxembourg</v>
          </cell>
        </row>
        <row r="326">
          <cell r="H326" t="str">
            <v>FR0010212977</v>
          </cell>
          <cell r="I326" t="str">
            <v>Luxembourg</v>
          </cell>
        </row>
        <row r="327">
          <cell r="H327" t="str">
            <v>FR0010224402</v>
          </cell>
          <cell r="I327" t="str">
            <v>Luxembourg</v>
          </cell>
        </row>
        <row r="328">
          <cell r="H328" t="str">
            <v>FR0010225433</v>
          </cell>
          <cell r="I328" t="str">
            <v>Non côté</v>
          </cell>
        </row>
        <row r="329">
          <cell r="H329" t="str">
            <v>FR0010231324</v>
          </cell>
          <cell r="I329" t="str">
            <v>Luxembourg</v>
          </cell>
        </row>
        <row r="330">
          <cell r="H330" t="str">
            <v>FR0010237149</v>
          </cell>
          <cell r="I330" t="str">
            <v>Luxembourg</v>
          </cell>
        </row>
        <row r="331">
          <cell r="H331" t="str">
            <v>FR0010237172</v>
          </cell>
          <cell r="I331" t="str">
            <v>Luxembourg</v>
          </cell>
        </row>
        <row r="332">
          <cell r="H332" t="str">
            <v>FR0010239335</v>
          </cell>
          <cell r="I332" t="str">
            <v>Non côté</v>
          </cell>
        </row>
        <row r="333">
          <cell r="H333" t="str">
            <v>FR0010242628</v>
          </cell>
          <cell r="I333" t="str">
            <v>Luxembourg</v>
          </cell>
        </row>
        <row r="334">
          <cell r="H334" t="str">
            <v>FR0010245738</v>
          </cell>
          <cell r="I334" t="str">
            <v>Non côté</v>
          </cell>
        </row>
        <row r="335">
          <cell r="H335" t="str">
            <v>FR0000487738</v>
          </cell>
          <cell r="I335" t="str">
            <v>Non côté</v>
          </cell>
        </row>
        <row r="336">
          <cell r="H336" t="str">
            <v>FR0010249565</v>
          </cell>
          <cell r="I336" t="str">
            <v>Luxembourg</v>
          </cell>
        </row>
        <row r="337">
          <cell r="H337" t="str">
            <v>FR0010248666</v>
          </cell>
          <cell r="I337" t="str">
            <v>Luxembourg</v>
          </cell>
        </row>
        <row r="338">
          <cell r="H338" t="str">
            <v>FR0010249722</v>
          </cell>
          <cell r="I338" t="str">
            <v>Luxembourg</v>
          </cell>
        </row>
        <row r="339">
          <cell r="H339" t="str">
            <v>FR0010251306</v>
          </cell>
          <cell r="I339" t="str">
            <v>Luxembourg</v>
          </cell>
        </row>
        <row r="340">
          <cell r="H340" t="str">
            <v>FR0010261412</v>
          </cell>
          <cell r="I340" t="str">
            <v>Luxembourg</v>
          </cell>
        </row>
        <row r="341">
          <cell r="H341" t="str">
            <v>FR0010261412</v>
          </cell>
          <cell r="I341" t="str">
            <v>Luxembourg</v>
          </cell>
        </row>
        <row r="342">
          <cell r="H342" t="str">
            <v>FR0010261412</v>
          </cell>
          <cell r="I342" t="str">
            <v>Luxembourg</v>
          </cell>
        </row>
        <row r="343">
          <cell r="H343" t="str">
            <v>FR0010261412</v>
          </cell>
          <cell r="I343" t="str">
            <v>Luxembourg</v>
          </cell>
        </row>
        <row r="344">
          <cell r="H344" t="str">
            <v>FR0010261412</v>
          </cell>
          <cell r="I344" t="str">
            <v>Luxembourg</v>
          </cell>
        </row>
        <row r="345">
          <cell r="H345" t="str">
            <v>FR0010261412</v>
          </cell>
          <cell r="I345" t="str">
            <v>Luxembourg</v>
          </cell>
        </row>
        <row r="346">
          <cell r="H346" t="str">
            <v>FR0010261412</v>
          </cell>
          <cell r="I346" t="str">
            <v>Luxembourg</v>
          </cell>
        </row>
        <row r="347">
          <cell r="H347" t="str">
            <v>FR0010261511</v>
          </cell>
          <cell r="I347" t="str">
            <v>Non côté</v>
          </cell>
        </row>
        <row r="348">
          <cell r="H348" t="str">
            <v>FR0010261529</v>
          </cell>
          <cell r="I348" t="str">
            <v>Luxembourg</v>
          </cell>
        </row>
        <row r="349">
          <cell r="H349" t="str">
            <v>FR0010265488</v>
          </cell>
          <cell r="I349" t="str">
            <v>Luxembourg</v>
          </cell>
        </row>
        <row r="350">
          <cell r="H350" t="str">
            <v>FR0010279109</v>
          </cell>
          <cell r="I350" t="str">
            <v>Luxembourg</v>
          </cell>
        </row>
        <row r="351">
          <cell r="H351" t="str">
            <v>FR0010279240</v>
          </cell>
          <cell r="I351" t="str">
            <v>Non côté</v>
          </cell>
        </row>
        <row r="352">
          <cell r="H352" t="str">
            <v>FR0010287078</v>
          </cell>
          <cell r="I352" t="str">
            <v>Non côté</v>
          </cell>
        </row>
        <row r="353">
          <cell r="H353" t="str">
            <v>FR0010289322</v>
          </cell>
          <cell r="I353" t="str">
            <v>Non côté</v>
          </cell>
        </row>
        <row r="354">
          <cell r="H354" t="str">
            <v>FR0010289397</v>
          </cell>
          <cell r="I354" t="str">
            <v>Luxembourg</v>
          </cell>
        </row>
        <row r="355">
          <cell r="H355" t="str">
            <v>FR0000488132</v>
          </cell>
          <cell r="I355" t="str">
            <v>Luxembourg - Paris</v>
          </cell>
        </row>
        <row r="356">
          <cell r="H356" t="str">
            <v>FR0000488132</v>
          </cell>
          <cell r="I356" t="str">
            <v>Luxembourg - Paris</v>
          </cell>
        </row>
        <row r="357">
          <cell r="H357" t="str">
            <v>FR0000488132</v>
          </cell>
          <cell r="I357" t="str">
            <v>Luxembourg - Paris</v>
          </cell>
        </row>
        <row r="358">
          <cell r="H358" t="str">
            <v>FR0010292151</v>
          </cell>
          <cell r="I358" t="str">
            <v>Non côté</v>
          </cell>
        </row>
        <row r="359">
          <cell r="H359" t="str">
            <v>FR0010297242</v>
          </cell>
          <cell r="I359" t="str">
            <v>Luxembourg</v>
          </cell>
        </row>
        <row r="360">
          <cell r="H360" t="str">
            <v>FR0010301796</v>
          </cell>
          <cell r="I360" t="str">
            <v>Luxembourg</v>
          </cell>
        </row>
        <row r="361">
          <cell r="H361" t="str">
            <v>FR0000488132</v>
          </cell>
          <cell r="I361" t="str">
            <v>Luxembourg - Paris</v>
          </cell>
        </row>
        <row r="362">
          <cell r="H362" t="str">
            <v>FR0010306373</v>
          </cell>
          <cell r="I362" t="str">
            <v>Luxembourg</v>
          </cell>
        </row>
        <row r="363">
          <cell r="H363" t="str">
            <v>FR0010306373</v>
          </cell>
          <cell r="I363" t="str">
            <v>Luxembourg</v>
          </cell>
        </row>
        <row r="364">
          <cell r="H364" t="str">
            <v>FR0010306456</v>
          </cell>
          <cell r="I364" t="str">
            <v>Non côté</v>
          </cell>
        </row>
        <row r="365">
          <cell r="H365" t="str">
            <v>FR0010306472</v>
          </cell>
          <cell r="I365" t="str">
            <v>Non côté</v>
          </cell>
        </row>
        <row r="366">
          <cell r="H366" t="str">
            <v>FR0010306480</v>
          </cell>
          <cell r="I366" t="str">
            <v>Non côté</v>
          </cell>
        </row>
        <row r="367">
          <cell r="H367" t="str">
            <v>FR0010306498</v>
          </cell>
          <cell r="I367" t="str">
            <v>Non côté</v>
          </cell>
        </row>
        <row r="368">
          <cell r="H368" t="str">
            <v>FR0010306506</v>
          </cell>
          <cell r="I368" t="str">
            <v>Non côté</v>
          </cell>
        </row>
        <row r="369">
          <cell r="H369" t="str">
            <v>FR0010306514</v>
          </cell>
          <cell r="I369" t="str">
            <v>Non côté</v>
          </cell>
        </row>
        <row r="370">
          <cell r="H370" t="str">
            <v>FR0010306522</v>
          </cell>
          <cell r="I370" t="str">
            <v>Non côté</v>
          </cell>
        </row>
        <row r="371">
          <cell r="H371" t="str">
            <v>FR0010306548</v>
          </cell>
          <cell r="I371" t="str">
            <v>Non côté</v>
          </cell>
        </row>
        <row r="372">
          <cell r="H372" t="str">
            <v>FR0010306605</v>
          </cell>
          <cell r="I372" t="str">
            <v>Luxembourg</v>
          </cell>
        </row>
        <row r="373">
          <cell r="H373" t="str">
            <v>FR0010306803</v>
          </cell>
          <cell r="I373" t="str">
            <v>Luxembourg</v>
          </cell>
        </row>
        <row r="374">
          <cell r="H374" t="str">
            <v>FR0010318410</v>
          </cell>
          <cell r="I374" t="str">
            <v>Non côté</v>
          </cell>
        </row>
        <row r="375">
          <cell r="H375" t="str">
            <v>FR0010322792</v>
          </cell>
          <cell r="I375" t="str">
            <v>Luxembourg</v>
          </cell>
        </row>
        <row r="376">
          <cell r="H376" t="str">
            <v>FR0010333526</v>
          </cell>
          <cell r="I376" t="str">
            <v>Non côté</v>
          </cell>
        </row>
        <row r="377">
          <cell r="H377" t="str">
            <v>FR0010333534</v>
          </cell>
          <cell r="I377" t="str">
            <v>Luxembourg</v>
          </cell>
        </row>
        <row r="378">
          <cell r="H378" t="str">
            <v>FR0010342378</v>
          </cell>
          <cell r="I378" t="str">
            <v>Luxembourg</v>
          </cell>
        </row>
        <row r="379">
          <cell r="H379" t="str">
            <v>FR0010345066</v>
          </cell>
          <cell r="I379" t="str">
            <v>Non côté</v>
          </cell>
        </row>
        <row r="380">
          <cell r="H380" t="str">
            <v>FR0010342519</v>
          </cell>
          <cell r="I380" t="str">
            <v>Luxembourg</v>
          </cell>
        </row>
        <row r="381">
          <cell r="H381" t="str">
            <v>FR0010347930</v>
          </cell>
          <cell r="I381" t="str">
            <v>Non côté</v>
          </cell>
        </row>
        <row r="382">
          <cell r="H382" t="str">
            <v>FR0010359943</v>
          </cell>
          <cell r="I382" t="str">
            <v>Luxembourg</v>
          </cell>
        </row>
        <row r="383">
          <cell r="H383" t="str">
            <v>FR0010363325</v>
          </cell>
          <cell r="I383" t="str">
            <v>Luxembourg</v>
          </cell>
        </row>
        <row r="384">
          <cell r="H384" t="str">
            <v>FR0010363325</v>
          </cell>
          <cell r="I384" t="str">
            <v>Luxembourg</v>
          </cell>
        </row>
        <row r="385">
          <cell r="H385" t="str">
            <v>FR0010363457</v>
          </cell>
          <cell r="I385" t="str">
            <v>Luxembourg</v>
          </cell>
        </row>
        <row r="386">
          <cell r="H386" t="str">
            <v>FR0010369231</v>
          </cell>
          <cell r="I386" t="str">
            <v>Non côté</v>
          </cell>
        </row>
        <row r="387">
          <cell r="H387" t="str">
            <v>FR0010369330</v>
          </cell>
          <cell r="I387" t="str">
            <v>Luxembourg</v>
          </cell>
        </row>
        <row r="388">
          <cell r="H388" t="str">
            <v>FR0010369546</v>
          </cell>
          <cell r="I388" t="str">
            <v>Luxembourg</v>
          </cell>
        </row>
        <row r="389">
          <cell r="H389" t="str">
            <v>FR0010369645</v>
          </cell>
          <cell r="I389" t="str">
            <v>Non côté</v>
          </cell>
        </row>
        <row r="390">
          <cell r="H390" t="str">
            <v>FR0010379073</v>
          </cell>
          <cell r="I390" t="str">
            <v>Luxembourg</v>
          </cell>
        </row>
        <row r="391">
          <cell r="H391" t="str">
            <v>FR0010385930</v>
          </cell>
          <cell r="I391" t="str">
            <v>Non côté</v>
          </cell>
        </row>
        <row r="392">
          <cell r="H392" t="str">
            <v>FR0010386086</v>
          </cell>
          <cell r="I392" t="str">
            <v>Luxembourg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4"/>
  <sheetViews>
    <sheetView tabSelected="1" workbookViewId="0">
      <selection activeCell="E18" sqref="E18"/>
    </sheetView>
  </sheetViews>
  <sheetFormatPr baseColWidth="10" defaultRowHeight="12.75" x14ac:dyDescent="0.2"/>
  <cols>
    <col min="1" max="1" width="17" style="30" customWidth="1"/>
    <col min="2" max="2" width="8.85546875" style="30" customWidth="1"/>
    <col min="3" max="5" width="15.5703125" style="30" customWidth="1"/>
    <col min="6" max="7" width="16.7109375" style="30" customWidth="1"/>
    <col min="8" max="8" width="17" style="77" customWidth="1"/>
    <col min="9" max="9" width="4.7109375" style="30" customWidth="1"/>
    <col min="10" max="16384" width="11.42578125" style="30"/>
  </cols>
  <sheetData>
    <row r="1" spans="1:8" s="5" customFormat="1" ht="15" x14ac:dyDescent="0.25">
      <c r="A1" s="87" t="s">
        <v>199</v>
      </c>
      <c r="B1" s="87"/>
      <c r="C1" s="87"/>
      <c r="D1" s="87"/>
      <c r="E1" s="87"/>
      <c r="F1" s="87"/>
      <c r="G1" s="87"/>
      <c r="H1" s="87"/>
    </row>
    <row r="2" spans="1:8" s="5" customFormat="1" ht="14.25" x14ac:dyDescent="0.2">
      <c r="A2" s="88" t="s">
        <v>200</v>
      </c>
      <c r="B2" s="88"/>
      <c r="C2" s="88"/>
      <c r="D2" s="88"/>
      <c r="E2" s="88"/>
      <c r="F2" s="88"/>
      <c r="G2" s="88"/>
      <c r="H2" s="88"/>
    </row>
    <row r="3" spans="1:8" s="5" customFormat="1" ht="15" thickBot="1" x14ac:dyDescent="0.25">
      <c r="A3" s="6"/>
      <c r="B3" s="6"/>
      <c r="C3" s="6"/>
      <c r="D3" s="6"/>
      <c r="E3" s="6"/>
      <c r="F3" s="6"/>
      <c r="G3" s="6"/>
      <c r="H3" s="68"/>
    </row>
    <row r="4" spans="1:8" s="5" customFormat="1" ht="24.75" thickBot="1" x14ac:dyDescent="0.25">
      <c r="A4" s="89" t="s">
        <v>201</v>
      </c>
      <c r="B4" s="90" t="s">
        <v>0</v>
      </c>
      <c r="C4" s="90" t="s">
        <v>202</v>
      </c>
      <c r="D4" s="7" t="s">
        <v>203</v>
      </c>
      <c r="E4" s="7" t="s">
        <v>204</v>
      </c>
      <c r="F4" s="8" t="s">
        <v>205</v>
      </c>
      <c r="G4" s="9" t="s">
        <v>206</v>
      </c>
      <c r="H4" s="69" t="s">
        <v>207</v>
      </c>
    </row>
    <row r="5" spans="1:8" s="12" customFormat="1" ht="13.5" thickBot="1" x14ac:dyDescent="0.25">
      <c r="A5" s="89"/>
      <c r="B5" s="90"/>
      <c r="C5" s="90"/>
      <c r="D5" s="91" t="s">
        <v>208</v>
      </c>
      <c r="E5" s="91"/>
      <c r="F5" s="10"/>
      <c r="G5" s="11"/>
      <c r="H5" s="70"/>
    </row>
    <row r="6" spans="1:8" s="12" customFormat="1" ht="13.5" thickBot="1" x14ac:dyDescent="0.25">
      <c r="A6" s="13" t="s">
        <v>1</v>
      </c>
      <c r="B6" s="14" t="s">
        <v>2</v>
      </c>
      <c r="C6" s="15">
        <v>20000000</v>
      </c>
      <c r="D6" s="15">
        <v>13.416583810000001</v>
      </c>
      <c r="E6" s="15">
        <v>11.06664185</v>
      </c>
      <c r="F6" s="16">
        <v>46038</v>
      </c>
      <c r="G6" s="16"/>
      <c r="H6" s="71" t="str">
        <f>VLOOKUP(A6,'[2](REF__FIE_GLOBALE___COTATION'!H$1:I$392,2,FALSE)</f>
        <v>Sydney</v>
      </c>
    </row>
    <row r="7" spans="1:8" s="12" customFormat="1" ht="13.5" thickBot="1" x14ac:dyDescent="0.25">
      <c r="A7" s="1" t="s">
        <v>3</v>
      </c>
      <c r="B7" s="1" t="s">
        <v>2</v>
      </c>
      <c r="C7" s="2">
        <v>20000000</v>
      </c>
      <c r="D7" s="2">
        <v>13.416583810000001</v>
      </c>
      <c r="E7" s="2">
        <v>11.06664185</v>
      </c>
      <c r="F7" s="1"/>
      <c r="G7" s="3"/>
      <c r="H7" s="72"/>
    </row>
    <row r="8" spans="1:8" s="12" customFormat="1" x14ac:dyDescent="0.2">
      <c r="A8" s="17" t="s">
        <v>4</v>
      </c>
      <c r="B8" s="18" t="s">
        <v>5</v>
      </c>
      <c r="C8" s="19">
        <v>200000000</v>
      </c>
      <c r="D8" s="19">
        <v>136.09344562000001</v>
      </c>
      <c r="E8" s="19">
        <v>122.32415902</v>
      </c>
      <c r="F8" s="20">
        <v>43899</v>
      </c>
      <c r="G8" s="20"/>
      <c r="H8" s="73" t="str">
        <f>VLOOKUP(A8,'[2](REF__FIE_GLOBALE___COTATION'!H$1:I$392,2,FALSE)</f>
        <v>Luxembourg</v>
      </c>
    </row>
    <row r="9" spans="1:8" s="12" customFormat="1" x14ac:dyDescent="0.2">
      <c r="A9" s="21" t="s">
        <v>6</v>
      </c>
      <c r="B9" s="22" t="s">
        <v>5</v>
      </c>
      <c r="C9" s="23">
        <v>200000000</v>
      </c>
      <c r="D9" s="23">
        <v>136.10008324</v>
      </c>
      <c r="E9" s="23">
        <v>131.13034356</v>
      </c>
      <c r="F9" s="24">
        <v>47186</v>
      </c>
      <c r="G9" s="24"/>
      <c r="H9" s="74" t="str">
        <f>VLOOKUP(A9,'[2](REF__FIE_GLOBALE___COTATION'!H$1:I$392,2,FALSE)</f>
        <v>Luxembourg</v>
      </c>
    </row>
    <row r="10" spans="1:8" s="12" customFormat="1" x14ac:dyDescent="0.2">
      <c r="A10" s="21" t="s">
        <v>6</v>
      </c>
      <c r="B10" s="22" t="s">
        <v>5</v>
      </c>
      <c r="C10" s="23">
        <v>100000000</v>
      </c>
      <c r="D10" s="23">
        <v>64.699687760000003</v>
      </c>
      <c r="E10" s="23">
        <v>69.444444439999998</v>
      </c>
      <c r="F10" s="24">
        <v>47186</v>
      </c>
      <c r="G10" s="24"/>
      <c r="H10" s="74" t="str">
        <f>VLOOKUP(A10,'[2](REF__FIE_GLOBALE___COTATION'!H$1:I$392,2,FALSE)</f>
        <v>Luxembourg</v>
      </c>
    </row>
    <row r="11" spans="1:8" s="12" customFormat="1" ht="13.5" thickBot="1" x14ac:dyDescent="0.25">
      <c r="A11" s="13" t="s">
        <v>7</v>
      </c>
      <c r="B11" s="14" t="s">
        <v>5</v>
      </c>
      <c r="C11" s="15">
        <v>450000000</v>
      </c>
      <c r="D11" s="15">
        <v>306.29369045999999</v>
      </c>
      <c r="E11" s="15">
        <v>301.60857908700001</v>
      </c>
      <c r="F11" s="16">
        <v>42885</v>
      </c>
      <c r="G11" s="16"/>
      <c r="H11" s="71" t="str">
        <f>VLOOKUP(A11,'[2](REF__FIE_GLOBALE___COTATION'!H$1:I$392,2,FALSE)</f>
        <v>Luxembourg</v>
      </c>
    </row>
    <row r="12" spans="1:8" s="12" customFormat="1" ht="13.5" thickBot="1" x14ac:dyDescent="0.25">
      <c r="A12" s="1" t="s">
        <v>3</v>
      </c>
      <c r="B12" s="1" t="s">
        <v>5</v>
      </c>
      <c r="C12" s="2">
        <v>950000000</v>
      </c>
      <c r="D12" s="2">
        <v>643.18690707999997</v>
      </c>
      <c r="E12" s="2">
        <f>SUM(E8:E11)</f>
        <v>624.50752610699999</v>
      </c>
      <c r="F12" s="1"/>
      <c r="G12" s="3"/>
      <c r="H12" s="72"/>
    </row>
    <row r="13" spans="1:8" s="12" customFormat="1" x14ac:dyDescent="0.2">
      <c r="A13" s="17" t="s">
        <v>8</v>
      </c>
      <c r="B13" s="18" t="s">
        <v>9</v>
      </c>
      <c r="C13" s="19">
        <v>165000000</v>
      </c>
      <c r="D13" s="19">
        <v>151.49955650999999</v>
      </c>
      <c r="E13" s="19">
        <v>99.607606000000004</v>
      </c>
      <c r="F13" s="20">
        <v>42956</v>
      </c>
      <c r="G13" s="20"/>
      <c r="H13" s="73" t="str">
        <f>VLOOKUP(A13,'[2](REF__FIE_GLOBALE___COTATION'!H$1:I$392,2,FALSE)</f>
        <v>Zurich</v>
      </c>
    </row>
    <row r="14" spans="1:8" s="12" customFormat="1" x14ac:dyDescent="0.2">
      <c r="A14" s="21" t="s">
        <v>8</v>
      </c>
      <c r="B14" s="22" t="s">
        <v>9</v>
      </c>
      <c r="C14" s="23">
        <v>135000000</v>
      </c>
      <c r="D14" s="23">
        <v>124.16671257</v>
      </c>
      <c r="E14" s="23">
        <v>81.046999999999997</v>
      </c>
      <c r="F14" s="24">
        <v>42956</v>
      </c>
      <c r="G14" s="24"/>
      <c r="H14" s="74" t="str">
        <f>VLOOKUP(A14,'[2](REF__FIE_GLOBALE___COTATION'!H$1:I$392,2,FALSE)</f>
        <v>Zurich</v>
      </c>
    </row>
    <row r="15" spans="1:8" s="12" customFormat="1" x14ac:dyDescent="0.2">
      <c r="A15" s="21" t="s">
        <v>8</v>
      </c>
      <c r="B15" s="22" t="s">
        <v>9</v>
      </c>
      <c r="C15" s="23">
        <v>100000000</v>
      </c>
      <c r="D15" s="23">
        <v>91.687870500000002</v>
      </c>
      <c r="E15" s="23">
        <v>61.690314999999998</v>
      </c>
      <c r="F15" s="24">
        <v>42956</v>
      </c>
      <c r="G15" s="24"/>
      <c r="H15" s="74" t="str">
        <f>VLOOKUP(A15,'[2](REF__FIE_GLOBALE___COTATION'!H$1:I$392,2,FALSE)</f>
        <v>Zurich</v>
      </c>
    </row>
    <row r="16" spans="1:8" s="12" customFormat="1" x14ac:dyDescent="0.2">
      <c r="A16" s="21" t="s">
        <v>10</v>
      </c>
      <c r="B16" s="22" t="s">
        <v>9</v>
      </c>
      <c r="C16" s="23">
        <v>200000000</v>
      </c>
      <c r="D16" s="23">
        <v>184.04415849</v>
      </c>
      <c r="E16" s="23">
        <v>121.1020285</v>
      </c>
      <c r="F16" s="24">
        <v>43705</v>
      </c>
      <c r="G16" s="24"/>
      <c r="H16" s="74" t="str">
        <f>VLOOKUP(A16,'[2](REF__FIE_GLOBALE___COTATION'!H$1:I$392,2,FALSE)</f>
        <v>Zurich</v>
      </c>
    </row>
    <row r="17" spans="1:8" s="12" customFormat="1" x14ac:dyDescent="0.2">
      <c r="A17" s="21" t="s">
        <v>11</v>
      </c>
      <c r="B17" s="22" t="s">
        <v>9</v>
      </c>
      <c r="C17" s="23">
        <v>250000000</v>
      </c>
      <c r="D17" s="23">
        <v>229.62274998000001</v>
      </c>
      <c r="E17" s="23">
        <v>165.39861064999999</v>
      </c>
      <c r="F17" s="24">
        <v>43222</v>
      </c>
      <c r="G17" s="24"/>
      <c r="H17" s="74" t="str">
        <f>VLOOKUP(A17,'[2](REF__FIE_GLOBALE___COTATION'!H$1:I$392,2,FALSE)</f>
        <v>Zurich</v>
      </c>
    </row>
    <row r="18" spans="1:8" s="12" customFormat="1" x14ac:dyDescent="0.2">
      <c r="A18" s="21" t="s">
        <v>11</v>
      </c>
      <c r="B18" s="22" t="s">
        <v>9</v>
      </c>
      <c r="C18" s="23">
        <v>160000000</v>
      </c>
      <c r="D18" s="23">
        <v>147.76176792000001</v>
      </c>
      <c r="E18" s="23">
        <v>109.1</v>
      </c>
      <c r="F18" s="24">
        <v>43222</v>
      </c>
      <c r="G18" s="24"/>
      <c r="H18" s="74" t="str">
        <f>VLOOKUP(A18,'[2](REF__FIE_GLOBALE___COTATION'!H$1:I$392,2,FALSE)</f>
        <v>Zurich</v>
      </c>
    </row>
    <row r="19" spans="1:8" s="12" customFormat="1" x14ac:dyDescent="0.2">
      <c r="A19" s="21" t="s">
        <v>12</v>
      </c>
      <c r="B19" s="22" t="s">
        <v>9</v>
      </c>
      <c r="C19" s="23">
        <v>143000000</v>
      </c>
      <c r="D19" s="23">
        <v>131.66177744000001</v>
      </c>
      <c r="E19" s="23">
        <v>94.51346667</v>
      </c>
      <c r="F19" s="24">
        <v>43689</v>
      </c>
      <c r="G19" s="24"/>
      <c r="H19" s="74" t="str">
        <f>VLOOKUP(A19,'[2](REF__FIE_GLOBALE___COTATION'!H$1:I$392,2,FALSE)</f>
        <v>Zurich</v>
      </c>
    </row>
    <row r="20" spans="1:8" s="12" customFormat="1" x14ac:dyDescent="0.2">
      <c r="A20" s="21" t="s">
        <v>12</v>
      </c>
      <c r="B20" s="22" t="s">
        <v>9</v>
      </c>
      <c r="C20" s="23">
        <v>125000000</v>
      </c>
      <c r="D20" s="23">
        <v>114.61665893999999</v>
      </c>
      <c r="E20" s="23">
        <v>95.361611230000008</v>
      </c>
      <c r="F20" s="24">
        <v>43689</v>
      </c>
      <c r="G20" s="24"/>
      <c r="H20" s="74" t="str">
        <f>VLOOKUP(A20,'[2](REF__FIE_GLOBALE___COTATION'!H$1:I$392,2,FALSE)</f>
        <v>Zurich</v>
      </c>
    </row>
    <row r="21" spans="1:8" s="12" customFormat="1" x14ac:dyDescent="0.2">
      <c r="A21" s="21" t="s">
        <v>13</v>
      </c>
      <c r="B21" s="22" t="s">
        <v>9</v>
      </c>
      <c r="C21" s="23">
        <v>100000000</v>
      </c>
      <c r="D21" s="23">
        <v>93.024596439999996</v>
      </c>
      <c r="E21" s="23">
        <v>69.881</v>
      </c>
      <c r="F21" s="24">
        <v>47596</v>
      </c>
      <c r="G21" s="24"/>
      <c r="H21" s="74" t="str">
        <f>VLOOKUP(A21,'[2](REF__FIE_GLOBALE___COTATION'!H$1:I$392,2,FALSE)</f>
        <v>Zurich</v>
      </c>
    </row>
    <row r="22" spans="1:8" s="12" customFormat="1" x14ac:dyDescent="0.2">
      <c r="A22" s="21" t="s">
        <v>14</v>
      </c>
      <c r="B22" s="22" t="s">
        <v>9</v>
      </c>
      <c r="C22" s="23">
        <v>20000000</v>
      </c>
      <c r="D22" s="23">
        <v>18.360414949999999</v>
      </c>
      <c r="E22" s="23">
        <v>12.135</v>
      </c>
      <c r="F22" s="24">
        <v>46675</v>
      </c>
      <c r="G22" s="24"/>
      <c r="H22" s="74" t="str">
        <f>VLOOKUP(A22,'[2](REF__FIE_GLOBALE___COTATION'!H$1:I$392,2,FALSE)</f>
        <v>Non côté</v>
      </c>
    </row>
    <row r="23" spans="1:8" s="12" customFormat="1" ht="13.5" thickBot="1" x14ac:dyDescent="0.25">
      <c r="A23" s="13" t="s">
        <v>15</v>
      </c>
      <c r="B23" s="14" t="s">
        <v>9</v>
      </c>
      <c r="C23" s="15">
        <v>50000000</v>
      </c>
      <c r="D23" s="15">
        <v>45.901037359999997</v>
      </c>
      <c r="E23" s="15">
        <v>30.3</v>
      </c>
      <c r="F23" s="16">
        <v>43089</v>
      </c>
      <c r="G23" s="16"/>
      <c r="H23" s="71" t="str">
        <f>VLOOKUP(A23,'[2](REF__FIE_GLOBALE___COTATION'!H$1:I$392,2,FALSE)</f>
        <v>Non côté</v>
      </c>
    </row>
    <row r="24" spans="1:8" s="12" customFormat="1" ht="13.5" thickBot="1" x14ac:dyDescent="0.25">
      <c r="A24" s="1" t="s">
        <v>3</v>
      </c>
      <c r="B24" s="1" t="s">
        <v>9</v>
      </c>
      <c r="C24" s="2">
        <v>1448000000</v>
      </c>
      <c r="D24" s="2">
        <v>1332.3473011000001</v>
      </c>
      <c r="E24" s="2">
        <f>SUM(E13:E23)</f>
        <v>940.13663804999987</v>
      </c>
      <c r="F24" s="1"/>
      <c r="G24" s="3"/>
      <c r="H24" s="72"/>
    </row>
    <row r="25" spans="1:8" s="12" customFormat="1" x14ac:dyDescent="0.2">
      <c r="A25" s="17" t="s">
        <v>16</v>
      </c>
      <c r="B25" s="18" t="s">
        <v>17</v>
      </c>
      <c r="C25" s="19">
        <v>74820000</v>
      </c>
      <c r="D25" s="19">
        <v>74.819999999999993</v>
      </c>
      <c r="E25" s="19">
        <v>74.819999999999993</v>
      </c>
      <c r="F25" s="20">
        <v>43192</v>
      </c>
      <c r="G25" s="20"/>
      <c r="H25" s="73" t="str">
        <f>VLOOKUP(A25,'[2](REF__FIE_GLOBALE___COTATION'!H$1:I$392,2,FALSE)</f>
        <v>Luxembourg</v>
      </c>
    </row>
    <row r="26" spans="1:8" s="12" customFormat="1" x14ac:dyDescent="0.2">
      <c r="A26" s="21" t="s">
        <v>18</v>
      </c>
      <c r="B26" s="22" t="s">
        <v>17</v>
      </c>
      <c r="C26" s="23">
        <v>300000000</v>
      </c>
      <c r="D26" s="23">
        <v>300</v>
      </c>
      <c r="E26" s="23">
        <v>300</v>
      </c>
      <c r="F26" s="24">
        <v>42956</v>
      </c>
      <c r="G26" s="24"/>
      <c r="H26" s="74" t="str">
        <f>VLOOKUP(A26,'[2](REF__FIE_GLOBALE___COTATION'!H$1:I$392,2,FALSE)</f>
        <v>Luxembourg</v>
      </c>
    </row>
    <row r="27" spans="1:8" s="12" customFormat="1" x14ac:dyDescent="0.2">
      <c r="A27" s="21" t="s">
        <v>18</v>
      </c>
      <c r="B27" s="22" t="s">
        <v>17</v>
      </c>
      <c r="C27" s="23">
        <v>100000000</v>
      </c>
      <c r="D27" s="23">
        <v>100</v>
      </c>
      <c r="E27" s="23">
        <v>100</v>
      </c>
      <c r="F27" s="24">
        <v>42956</v>
      </c>
      <c r="G27" s="24"/>
      <c r="H27" s="74" t="str">
        <f>VLOOKUP(A27,'[2](REF__FIE_GLOBALE___COTATION'!H$1:I$392,2,FALSE)</f>
        <v>Luxembourg</v>
      </c>
    </row>
    <row r="28" spans="1:8" s="12" customFormat="1" x14ac:dyDescent="0.2">
      <c r="A28" s="21" t="s">
        <v>18</v>
      </c>
      <c r="B28" s="22" t="s">
        <v>17</v>
      </c>
      <c r="C28" s="23">
        <v>50000000</v>
      </c>
      <c r="D28" s="23">
        <v>50</v>
      </c>
      <c r="E28" s="23">
        <v>50</v>
      </c>
      <c r="F28" s="24">
        <v>42956</v>
      </c>
      <c r="G28" s="24"/>
      <c r="H28" s="74" t="str">
        <f>VLOOKUP(A28,'[2](REF__FIE_GLOBALE___COTATION'!H$1:I$392,2,FALSE)</f>
        <v>Luxembourg</v>
      </c>
    </row>
    <row r="29" spans="1:8" s="12" customFormat="1" x14ac:dyDescent="0.2">
      <c r="A29" s="21" t="s">
        <v>18</v>
      </c>
      <c r="B29" s="22" t="s">
        <v>17</v>
      </c>
      <c r="C29" s="23">
        <v>14050000</v>
      </c>
      <c r="D29" s="23">
        <v>14.287315510000001</v>
      </c>
      <c r="E29" s="23">
        <v>14.05</v>
      </c>
      <c r="F29" s="24">
        <v>42956</v>
      </c>
      <c r="G29" s="24"/>
      <c r="H29" s="74" t="str">
        <f>VLOOKUP(A29,'[2](REF__FIE_GLOBALE___COTATION'!H$1:I$392,2,FALSE)</f>
        <v>Luxembourg</v>
      </c>
    </row>
    <row r="30" spans="1:8" s="12" customFormat="1" x14ac:dyDescent="0.2">
      <c r="A30" s="21" t="s">
        <v>18</v>
      </c>
      <c r="B30" s="22" t="s">
        <v>17</v>
      </c>
      <c r="C30" s="23">
        <v>77660000</v>
      </c>
      <c r="D30" s="23">
        <v>77.66</v>
      </c>
      <c r="E30" s="23">
        <v>77.66</v>
      </c>
      <c r="F30" s="24">
        <v>42956</v>
      </c>
      <c r="G30" s="24"/>
      <c r="H30" s="74" t="str">
        <f>VLOOKUP(A30,'[2](REF__FIE_GLOBALE___COTATION'!H$1:I$392,2,FALSE)</f>
        <v>Luxembourg</v>
      </c>
    </row>
    <row r="31" spans="1:8" s="12" customFormat="1" x14ac:dyDescent="0.2">
      <c r="A31" s="21" t="s">
        <v>18</v>
      </c>
      <c r="B31" s="22" t="s">
        <v>17</v>
      </c>
      <c r="C31" s="23">
        <v>36680000</v>
      </c>
      <c r="D31" s="23">
        <v>36.565184440000003</v>
      </c>
      <c r="E31" s="23">
        <v>36.68</v>
      </c>
      <c r="F31" s="24">
        <v>42956</v>
      </c>
      <c r="G31" s="24"/>
      <c r="H31" s="74" t="str">
        <f>VLOOKUP(A31,'[2](REF__FIE_GLOBALE___COTATION'!H$1:I$392,2,FALSE)</f>
        <v>Luxembourg</v>
      </c>
    </row>
    <row r="32" spans="1:8" s="12" customFormat="1" x14ac:dyDescent="0.2">
      <c r="A32" s="21" t="s">
        <v>19</v>
      </c>
      <c r="B32" s="22" t="s">
        <v>17</v>
      </c>
      <c r="C32" s="23">
        <v>750000000</v>
      </c>
      <c r="D32" s="23">
        <v>749.58123745</v>
      </c>
      <c r="E32" s="23">
        <v>750</v>
      </c>
      <c r="F32" s="24">
        <v>42772</v>
      </c>
      <c r="G32" s="24"/>
      <c r="H32" s="74" t="str">
        <f>VLOOKUP(A32,'[2](REF__FIE_GLOBALE___COTATION'!H$1:I$392,2,FALSE)</f>
        <v>Luxembourg - Paris</v>
      </c>
    </row>
    <row r="33" spans="1:8" s="12" customFormat="1" x14ac:dyDescent="0.2">
      <c r="A33" s="21" t="s">
        <v>19</v>
      </c>
      <c r="B33" s="22" t="s">
        <v>17</v>
      </c>
      <c r="C33" s="23">
        <v>100000000</v>
      </c>
      <c r="D33" s="23">
        <v>100.0637528</v>
      </c>
      <c r="E33" s="23">
        <v>100</v>
      </c>
      <c r="F33" s="24">
        <v>42772</v>
      </c>
      <c r="G33" s="24"/>
      <c r="H33" s="74" t="str">
        <f>VLOOKUP(A33,'[2](REF__FIE_GLOBALE___COTATION'!H$1:I$392,2,FALSE)</f>
        <v>Luxembourg - Paris</v>
      </c>
    </row>
    <row r="34" spans="1:8" s="12" customFormat="1" x14ac:dyDescent="0.2">
      <c r="A34" s="21" t="s">
        <v>19</v>
      </c>
      <c r="B34" s="22" t="s">
        <v>17</v>
      </c>
      <c r="C34" s="23">
        <v>150000000</v>
      </c>
      <c r="D34" s="23">
        <v>150.28496286000001</v>
      </c>
      <c r="E34" s="23">
        <v>150</v>
      </c>
      <c r="F34" s="24">
        <v>42772</v>
      </c>
      <c r="G34" s="24"/>
      <c r="H34" s="74" t="str">
        <f>VLOOKUP(A34,'[2](REF__FIE_GLOBALE___COTATION'!H$1:I$392,2,FALSE)</f>
        <v>Luxembourg - Paris</v>
      </c>
    </row>
    <row r="35" spans="1:8" s="12" customFormat="1" x14ac:dyDescent="0.2">
      <c r="A35" s="21" t="s">
        <v>19</v>
      </c>
      <c r="B35" s="22" t="s">
        <v>17</v>
      </c>
      <c r="C35" s="23">
        <v>150000000</v>
      </c>
      <c r="D35" s="23">
        <v>150.28923051000001</v>
      </c>
      <c r="E35" s="23">
        <v>150</v>
      </c>
      <c r="F35" s="24">
        <v>42772</v>
      </c>
      <c r="G35" s="24"/>
      <c r="H35" s="74" t="str">
        <f>VLOOKUP(A35,'[2](REF__FIE_GLOBALE___COTATION'!H$1:I$392,2,FALSE)</f>
        <v>Luxembourg - Paris</v>
      </c>
    </row>
    <row r="36" spans="1:8" s="12" customFormat="1" x14ac:dyDescent="0.2">
      <c r="A36" s="21" t="s">
        <v>19</v>
      </c>
      <c r="B36" s="22" t="s">
        <v>17</v>
      </c>
      <c r="C36" s="23">
        <v>239154000</v>
      </c>
      <c r="D36" s="23">
        <v>240.47173584999999</v>
      </c>
      <c r="E36" s="23">
        <v>239.154</v>
      </c>
      <c r="F36" s="24">
        <v>42772</v>
      </c>
      <c r="G36" s="24"/>
      <c r="H36" s="74" t="str">
        <f>VLOOKUP(A36,'[2](REF__FIE_GLOBALE___COTATION'!H$1:I$392,2,FALSE)</f>
        <v>Luxembourg - Paris</v>
      </c>
    </row>
    <row r="37" spans="1:8" s="12" customFormat="1" x14ac:dyDescent="0.2">
      <c r="A37" s="21" t="s">
        <v>20</v>
      </c>
      <c r="B37" s="22" t="s">
        <v>17</v>
      </c>
      <c r="C37" s="23">
        <v>50000000</v>
      </c>
      <c r="D37" s="23">
        <v>50</v>
      </c>
      <c r="E37" s="23">
        <v>50</v>
      </c>
      <c r="F37" s="24">
        <v>43424</v>
      </c>
      <c r="G37" s="24"/>
      <c r="H37" s="74" t="str">
        <f>VLOOKUP(A37,'[2](REF__FIE_GLOBALE___COTATION'!H$1:I$392,2,FALSE)</f>
        <v>Luxembourg</v>
      </c>
    </row>
    <row r="38" spans="1:8" s="12" customFormat="1" x14ac:dyDescent="0.2">
      <c r="A38" s="21" t="s">
        <v>21</v>
      </c>
      <c r="B38" s="22" t="s">
        <v>17</v>
      </c>
      <c r="C38" s="23">
        <v>25000000</v>
      </c>
      <c r="D38" s="23">
        <v>25</v>
      </c>
      <c r="E38" s="23">
        <v>25</v>
      </c>
      <c r="F38" s="24">
        <v>43814</v>
      </c>
      <c r="G38" s="24"/>
      <c r="H38" s="74" t="str">
        <f>VLOOKUP(A38,'[2](REF__FIE_GLOBALE___COTATION'!H$1:I$392,2,FALSE)</f>
        <v>Luxembourg</v>
      </c>
    </row>
    <row r="39" spans="1:8" s="12" customFormat="1" x14ac:dyDescent="0.2">
      <c r="A39" s="21" t="s">
        <v>21</v>
      </c>
      <c r="B39" s="22" t="s">
        <v>17</v>
      </c>
      <c r="C39" s="23">
        <v>20000000</v>
      </c>
      <c r="D39" s="23">
        <v>20</v>
      </c>
      <c r="E39" s="23">
        <v>20</v>
      </c>
      <c r="F39" s="24">
        <v>43814</v>
      </c>
      <c r="G39" s="24"/>
      <c r="H39" s="74" t="str">
        <f>VLOOKUP(A39,'[2](REF__FIE_GLOBALE___COTATION'!H$1:I$392,2,FALSE)</f>
        <v>Luxembourg</v>
      </c>
    </row>
    <row r="40" spans="1:8" s="12" customFormat="1" x14ac:dyDescent="0.2">
      <c r="A40" s="21" t="s">
        <v>21</v>
      </c>
      <c r="B40" s="22" t="s">
        <v>17</v>
      </c>
      <c r="C40" s="23">
        <v>30000000</v>
      </c>
      <c r="D40" s="23">
        <v>30</v>
      </c>
      <c r="E40" s="23">
        <v>30</v>
      </c>
      <c r="F40" s="24">
        <v>43814</v>
      </c>
      <c r="G40" s="24"/>
      <c r="H40" s="74" t="str">
        <f>VLOOKUP(A40,'[2](REF__FIE_GLOBALE___COTATION'!H$1:I$392,2,FALSE)</f>
        <v>Luxembourg</v>
      </c>
    </row>
    <row r="41" spans="1:8" s="12" customFormat="1" x14ac:dyDescent="0.2">
      <c r="A41" s="21" t="s">
        <v>22</v>
      </c>
      <c r="B41" s="22" t="s">
        <v>17</v>
      </c>
      <c r="C41" s="23">
        <v>40000000</v>
      </c>
      <c r="D41" s="23">
        <v>40</v>
      </c>
      <c r="E41" s="23">
        <v>40</v>
      </c>
      <c r="F41" s="24">
        <v>43150</v>
      </c>
      <c r="G41" s="24"/>
      <c r="H41" s="74" t="str">
        <f>VLOOKUP(A41,'[2](REF__FIE_GLOBALE___COTATION'!H$1:I$392,2,FALSE)</f>
        <v>Luxembourg</v>
      </c>
    </row>
    <row r="42" spans="1:8" s="12" customFormat="1" x14ac:dyDescent="0.2">
      <c r="A42" s="21" t="s">
        <v>23</v>
      </c>
      <c r="B42" s="22" t="s">
        <v>17</v>
      </c>
      <c r="C42" s="23">
        <v>111500000</v>
      </c>
      <c r="D42" s="23">
        <v>111.5</v>
      </c>
      <c r="E42" s="23">
        <v>111.5</v>
      </c>
      <c r="F42" s="24">
        <v>43516</v>
      </c>
      <c r="G42" s="24"/>
      <c r="H42" s="74" t="str">
        <f>VLOOKUP(A42,'[2](REF__FIE_GLOBALE___COTATION'!H$1:I$392,2,FALSE)</f>
        <v>Luxembourg</v>
      </c>
    </row>
    <row r="43" spans="1:8" s="12" customFormat="1" x14ac:dyDescent="0.2">
      <c r="A43" s="21" t="s">
        <v>24</v>
      </c>
      <c r="B43" s="22" t="s">
        <v>17</v>
      </c>
      <c r="C43" s="23">
        <v>30000000</v>
      </c>
      <c r="D43" s="23">
        <v>30</v>
      </c>
      <c r="E43" s="23">
        <v>30</v>
      </c>
      <c r="F43" s="24">
        <v>43895</v>
      </c>
      <c r="G43" s="24"/>
      <c r="H43" s="74" t="str">
        <f>VLOOKUP(A43,'[2](REF__FIE_GLOBALE___COTATION'!H$1:I$392,2,FALSE)</f>
        <v>Luxembourg</v>
      </c>
    </row>
    <row r="44" spans="1:8" s="12" customFormat="1" x14ac:dyDescent="0.2">
      <c r="A44" s="21" t="s">
        <v>25</v>
      </c>
      <c r="B44" s="22" t="s">
        <v>17</v>
      </c>
      <c r="C44" s="23">
        <v>65000000</v>
      </c>
      <c r="D44" s="23">
        <v>65</v>
      </c>
      <c r="E44" s="23">
        <v>65</v>
      </c>
      <c r="F44" s="24">
        <v>43539</v>
      </c>
      <c r="G44" s="24"/>
      <c r="H44" s="74" t="str">
        <f>VLOOKUP(A44,'[2](REF__FIE_GLOBALE___COTATION'!H$1:I$392,2,FALSE)</f>
        <v>Luxembourg</v>
      </c>
    </row>
    <row r="45" spans="1:8" s="12" customFormat="1" x14ac:dyDescent="0.2">
      <c r="A45" s="21" t="s">
        <v>26</v>
      </c>
      <c r="B45" s="22" t="s">
        <v>17</v>
      </c>
      <c r="C45" s="23">
        <v>30000000</v>
      </c>
      <c r="D45" s="23">
        <v>30</v>
      </c>
      <c r="E45" s="23">
        <v>30</v>
      </c>
      <c r="F45" s="24">
        <v>44270</v>
      </c>
      <c r="G45" s="24"/>
      <c r="H45" s="74" t="str">
        <f>VLOOKUP(A45,'[2](REF__FIE_GLOBALE___COTATION'!H$1:I$392,2,FALSE)</f>
        <v>Luxembourg</v>
      </c>
    </row>
    <row r="46" spans="1:8" s="12" customFormat="1" x14ac:dyDescent="0.2">
      <c r="A46" s="21" t="s">
        <v>27</v>
      </c>
      <c r="B46" s="22" t="s">
        <v>17</v>
      </c>
      <c r="C46" s="23">
        <v>45000000</v>
      </c>
      <c r="D46" s="23">
        <v>45</v>
      </c>
      <c r="E46" s="23">
        <v>45</v>
      </c>
      <c r="F46" s="24">
        <v>43570</v>
      </c>
      <c r="G46" s="24"/>
      <c r="H46" s="74" t="str">
        <f>VLOOKUP(A46,'[2](REF__FIE_GLOBALE___COTATION'!H$1:I$392,2,FALSE)</f>
        <v>Luxembourg</v>
      </c>
    </row>
    <row r="47" spans="1:8" s="12" customFormat="1" x14ac:dyDescent="0.2">
      <c r="A47" s="21" t="s">
        <v>28</v>
      </c>
      <c r="B47" s="22" t="s">
        <v>17</v>
      </c>
      <c r="C47" s="23">
        <v>51500000</v>
      </c>
      <c r="D47" s="23">
        <v>51.5</v>
      </c>
      <c r="E47" s="23">
        <v>51.5</v>
      </c>
      <c r="F47" s="24">
        <v>43570</v>
      </c>
      <c r="G47" s="24"/>
      <c r="H47" s="74" t="str">
        <f>VLOOKUP(A47,'[2](REF__FIE_GLOBALE___COTATION'!H$1:I$392,2,FALSE)</f>
        <v>Luxembourg</v>
      </c>
    </row>
    <row r="48" spans="1:8" s="12" customFormat="1" x14ac:dyDescent="0.2">
      <c r="A48" s="21" t="s">
        <v>29</v>
      </c>
      <c r="B48" s="22" t="s">
        <v>17</v>
      </c>
      <c r="C48" s="23">
        <v>27000000</v>
      </c>
      <c r="D48" s="23">
        <v>27</v>
      </c>
      <c r="E48" s="23">
        <v>27</v>
      </c>
      <c r="F48" s="24">
        <v>43570</v>
      </c>
      <c r="G48" s="24"/>
      <c r="H48" s="74" t="str">
        <f>VLOOKUP(A48,'[2](REF__FIE_GLOBALE___COTATION'!H$1:I$392,2,FALSE)</f>
        <v>Luxembourg</v>
      </c>
    </row>
    <row r="49" spans="1:8" s="12" customFormat="1" x14ac:dyDescent="0.2">
      <c r="A49" s="21" t="s">
        <v>30</v>
      </c>
      <c r="B49" s="22" t="s">
        <v>17</v>
      </c>
      <c r="C49" s="23">
        <v>35000000</v>
      </c>
      <c r="D49" s="23">
        <v>35</v>
      </c>
      <c r="E49" s="23">
        <v>35</v>
      </c>
      <c r="F49" s="24">
        <v>43581</v>
      </c>
      <c r="G49" s="24"/>
      <c r="H49" s="74" t="str">
        <f>VLOOKUP(A49,'[2](REF__FIE_GLOBALE___COTATION'!H$1:I$392,2,FALSE)</f>
        <v>Luxembourg</v>
      </c>
    </row>
    <row r="50" spans="1:8" s="12" customFormat="1" x14ac:dyDescent="0.2">
      <c r="A50" s="21" t="s">
        <v>31</v>
      </c>
      <c r="B50" s="22" t="s">
        <v>17</v>
      </c>
      <c r="C50" s="23">
        <v>90200000</v>
      </c>
      <c r="D50" s="23">
        <v>90.2</v>
      </c>
      <c r="E50" s="23">
        <v>90.2</v>
      </c>
      <c r="F50" s="24">
        <v>45467</v>
      </c>
      <c r="G50" s="24"/>
      <c r="H50" s="74" t="str">
        <f>VLOOKUP(A50,'[2](REF__FIE_GLOBALE___COTATION'!H$1:I$392,2,FALSE)</f>
        <v>Luxembourg</v>
      </c>
    </row>
    <row r="51" spans="1:8" s="12" customFormat="1" x14ac:dyDescent="0.2">
      <c r="A51" s="21" t="s">
        <v>32</v>
      </c>
      <c r="B51" s="22" t="s">
        <v>17</v>
      </c>
      <c r="C51" s="23">
        <v>10000000</v>
      </c>
      <c r="D51" s="23">
        <v>10</v>
      </c>
      <c r="E51" s="23">
        <v>10</v>
      </c>
      <c r="F51" s="24">
        <v>43623</v>
      </c>
      <c r="G51" s="24"/>
      <c r="H51" s="74" t="str">
        <f>VLOOKUP(A51,'[2](REF__FIE_GLOBALE___COTATION'!H$1:I$392,2,FALSE)</f>
        <v>Luxembourg</v>
      </c>
    </row>
    <row r="52" spans="1:8" s="12" customFormat="1" x14ac:dyDescent="0.2">
      <c r="A52" s="21" t="s">
        <v>33</v>
      </c>
      <c r="B52" s="22" t="s">
        <v>17</v>
      </c>
      <c r="C52" s="23">
        <v>50000000</v>
      </c>
      <c r="D52" s="23">
        <v>50</v>
      </c>
      <c r="E52" s="23">
        <v>50</v>
      </c>
      <c r="F52" s="24">
        <v>45465</v>
      </c>
      <c r="G52" s="24"/>
      <c r="H52" s="74" t="str">
        <f>VLOOKUP(A52,'[2](REF__FIE_GLOBALE___COTATION'!H$1:I$392,2,FALSE)</f>
        <v>Luxembourg</v>
      </c>
    </row>
    <row r="53" spans="1:8" s="12" customFormat="1" x14ac:dyDescent="0.2">
      <c r="A53" s="21" t="s">
        <v>34</v>
      </c>
      <c r="B53" s="22" t="s">
        <v>17</v>
      </c>
      <c r="C53" s="23">
        <v>80000000</v>
      </c>
      <c r="D53" s="23">
        <v>80</v>
      </c>
      <c r="E53" s="23">
        <v>80</v>
      </c>
      <c r="F53" s="24">
        <v>43709</v>
      </c>
      <c r="G53" s="24"/>
      <c r="H53" s="74" t="str">
        <f>VLOOKUP(A53,'[2](REF__FIE_GLOBALE___COTATION'!H$1:I$392,2,FALSE)</f>
        <v>Luxembourg</v>
      </c>
    </row>
    <row r="54" spans="1:8" s="12" customFormat="1" x14ac:dyDescent="0.2">
      <c r="A54" s="21" t="s">
        <v>35</v>
      </c>
      <c r="B54" s="22" t="s">
        <v>17</v>
      </c>
      <c r="C54" s="23">
        <v>20082321.600000001</v>
      </c>
      <c r="D54" s="23">
        <v>20.0823216</v>
      </c>
      <c r="E54" s="23">
        <v>15.125</v>
      </c>
      <c r="F54" s="24">
        <v>45559</v>
      </c>
      <c r="G54" s="24"/>
      <c r="H54" s="74" t="str">
        <f>VLOOKUP(A54,'[2](REF__FIE_GLOBALE___COTATION'!H$1:I$392,2,FALSE)</f>
        <v>Luxembourg</v>
      </c>
    </row>
    <row r="55" spans="1:8" s="12" customFormat="1" x14ac:dyDescent="0.2">
      <c r="A55" s="21" t="s">
        <v>36</v>
      </c>
      <c r="B55" s="22" t="s">
        <v>17</v>
      </c>
      <c r="C55" s="23">
        <v>100000000</v>
      </c>
      <c r="D55" s="23">
        <v>100</v>
      </c>
      <c r="E55" s="23">
        <v>100</v>
      </c>
      <c r="F55" s="24">
        <v>43749</v>
      </c>
      <c r="G55" s="24"/>
      <c r="H55" s="74" t="str">
        <f>VLOOKUP(A55,'[2](REF__FIE_GLOBALE___COTATION'!H$1:I$392,2,FALSE)</f>
        <v>Luxembourg</v>
      </c>
    </row>
    <row r="56" spans="1:8" s="12" customFormat="1" x14ac:dyDescent="0.2">
      <c r="A56" s="21" t="s">
        <v>37</v>
      </c>
      <c r="B56" s="22" t="s">
        <v>17</v>
      </c>
      <c r="C56" s="23">
        <v>200000000</v>
      </c>
      <c r="D56" s="23">
        <v>200</v>
      </c>
      <c r="E56" s="23">
        <v>200</v>
      </c>
      <c r="F56" s="24">
        <v>43801</v>
      </c>
      <c r="G56" s="24"/>
      <c r="H56" s="74" t="str">
        <f>VLOOKUP(A56,'[2](REF__FIE_GLOBALE___COTATION'!H$1:I$392,2,FALSE)</f>
        <v>Luxembourg</v>
      </c>
    </row>
    <row r="57" spans="1:8" s="12" customFormat="1" x14ac:dyDescent="0.2">
      <c r="A57" s="21" t="s">
        <v>38</v>
      </c>
      <c r="B57" s="22" t="s">
        <v>17</v>
      </c>
      <c r="C57" s="23">
        <v>120000000</v>
      </c>
      <c r="D57" s="23">
        <v>120</v>
      </c>
      <c r="E57" s="23">
        <v>120</v>
      </c>
      <c r="F57" s="24">
        <v>45629</v>
      </c>
      <c r="G57" s="24"/>
      <c r="H57" s="74" t="str">
        <f>VLOOKUP(A57,'[2](REF__FIE_GLOBALE___COTATION'!H$1:I$392,2,FALSE)</f>
        <v>Luxembourg</v>
      </c>
    </row>
    <row r="58" spans="1:8" s="12" customFormat="1" x14ac:dyDescent="0.2">
      <c r="A58" s="21" t="s">
        <v>39</v>
      </c>
      <c r="B58" s="22" t="s">
        <v>17</v>
      </c>
      <c r="C58" s="23">
        <v>20000000</v>
      </c>
      <c r="D58" s="23">
        <v>20</v>
      </c>
      <c r="E58" s="23">
        <v>20</v>
      </c>
      <c r="F58" s="24">
        <v>45685</v>
      </c>
      <c r="G58" s="24"/>
      <c r="H58" s="74" t="str">
        <f>VLOOKUP(A58,'[2](REF__FIE_GLOBALE___COTATION'!H$1:I$392,2,FALSE)</f>
        <v>Luxembourg</v>
      </c>
    </row>
    <row r="59" spans="1:8" s="12" customFormat="1" x14ac:dyDescent="0.2">
      <c r="A59" s="21" t="s">
        <v>40</v>
      </c>
      <c r="B59" s="22" t="s">
        <v>17</v>
      </c>
      <c r="C59" s="23">
        <v>230000000</v>
      </c>
      <c r="D59" s="23">
        <v>224.56718275</v>
      </c>
      <c r="E59" s="23">
        <v>230</v>
      </c>
      <c r="F59" s="24">
        <v>45698</v>
      </c>
      <c r="G59" s="24"/>
      <c r="H59" s="74" t="str">
        <f>VLOOKUP(A59,'[2](REF__FIE_GLOBALE___COTATION'!H$1:I$392,2,FALSE)</f>
        <v>Luxembourg</v>
      </c>
    </row>
    <row r="60" spans="1:8" s="12" customFormat="1" x14ac:dyDescent="0.2">
      <c r="A60" s="21" t="s">
        <v>41</v>
      </c>
      <c r="B60" s="22" t="s">
        <v>17</v>
      </c>
      <c r="C60" s="23">
        <v>45000000</v>
      </c>
      <c r="D60" s="23">
        <v>45</v>
      </c>
      <c r="E60" s="23">
        <v>45</v>
      </c>
      <c r="F60" s="24">
        <v>43878</v>
      </c>
      <c r="G60" s="24"/>
      <c r="H60" s="74" t="str">
        <f>VLOOKUP(A60,'[2](REF__FIE_GLOBALE___COTATION'!H$1:I$392,2,FALSE)</f>
        <v>Luxembourg</v>
      </c>
    </row>
    <row r="61" spans="1:8" s="12" customFormat="1" x14ac:dyDescent="0.2">
      <c r="A61" s="21" t="s">
        <v>41</v>
      </c>
      <c r="B61" s="22" t="s">
        <v>17</v>
      </c>
      <c r="C61" s="23">
        <v>15000000</v>
      </c>
      <c r="D61" s="23">
        <v>15</v>
      </c>
      <c r="E61" s="23">
        <v>15</v>
      </c>
      <c r="F61" s="24">
        <v>43878</v>
      </c>
      <c r="G61" s="24"/>
      <c r="H61" s="74" t="str">
        <f>VLOOKUP(A61,'[2](REF__FIE_GLOBALE___COTATION'!H$1:I$392,2,FALSE)</f>
        <v>Luxembourg</v>
      </c>
    </row>
    <row r="62" spans="1:8" s="12" customFormat="1" x14ac:dyDescent="0.2">
      <c r="A62" s="21" t="s">
        <v>42</v>
      </c>
      <c r="B62" s="22" t="s">
        <v>17</v>
      </c>
      <c r="C62" s="23">
        <v>50000000</v>
      </c>
      <c r="D62" s="23">
        <v>50</v>
      </c>
      <c r="E62" s="23">
        <v>50</v>
      </c>
      <c r="F62" s="24">
        <v>43897</v>
      </c>
      <c r="G62" s="24"/>
      <c r="H62" s="74" t="str">
        <f>VLOOKUP(A62,'[2](REF__FIE_GLOBALE___COTATION'!H$1:I$392,2,FALSE)</f>
        <v>Luxembourg</v>
      </c>
    </row>
    <row r="63" spans="1:8" s="12" customFormat="1" x14ac:dyDescent="0.2">
      <c r="A63" s="21" t="s">
        <v>43</v>
      </c>
      <c r="B63" s="22" t="s">
        <v>17</v>
      </c>
      <c r="C63" s="23">
        <v>50000000</v>
      </c>
      <c r="D63" s="23">
        <v>50</v>
      </c>
      <c r="E63" s="23">
        <v>50</v>
      </c>
      <c r="F63" s="24">
        <v>43892</v>
      </c>
      <c r="G63" s="24"/>
      <c r="H63" s="74" t="str">
        <f>VLOOKUP(A63,'[2](REF__FIE_GLOBALE___COTATION'!H$1:I$392,2,FALSE)</f>
        <v>Non côté</v>
      </c>
    </row>
    <row r="64" spans="1:8" s="12" customFormat="1" x14ac:dyDescent="0.2">
      <c r="A64" s="21" t="s">
        <v>44</v>
      </c>
      <c r="B64" s="22" t="s">
        <v>17</v>
      </c>
      <c r="C64" s="23">
        <v>31000000</v>
      </c>
      <c r="D64" s="23">
        <v>31</v>
      </c>
      <c r="E64" s="23">
        <v>31</v>
      </c>
      <c r="F64" s="24">
        <v>43900</v>
      </c>
      <c r="G64" s="24"/>
      <c r="H64" s="74" t="str">
        <f>VLOOKUP(A64,'[2](REF__FIE_GLOBALE___COTATION'!H$1:I$392,2,FALSE)</f>
        <v>Non côté</v>
      </c>
    </row>
    <row r="65" spans="1:8" s="12" customFormat="1" x14ac:dyDescent="0.2">
      <c r="A65" s="21" t="s">
        <v>45</v>
      </c>
      <c r="B65" s="22" t="s">
        <v>17</v>
      </c>
      <c r="C65" s="23">
        <v>30000000</v>
      </c>
      <c r="D65" s="23">
        <v>30</v>
      </c>
      <c r="E65" s="23">
        <v>30</v>
      </c>
      <c r="F65" s="24">
        <v>43905</v>
      </c>
      <c r="G65" s="24"/>
      <c r="H65" s="74" t="str">
        <f>VLOOKUP(A65,'[2](REF__FIE_GLOBALE___COTATION'!H$1:I$392,2,FALSE)</f>
        <v>Luxembourg</v>
      </c>
    </row>
    <row r="66" spans="1:8" s="12" customFormat="1" x14ac:dyDescent="0.2">
      <c r="A66" s="21" t="s">
        <v>46</v>
      </c>
      <c r="B66" s="22" t="s">
        <v>17</v>
      </c>
      <c r="C66" s="23">
        <v>20000000</v>
      </c>
      <c r="D66" s="23">
        <v>20</v>
      </c>
      <c r="E66" s="23">
        <v>20</v>
      </c>
      <c r="F66" s="24">
        <v>43894</v>
      </c>
      <c r="G66" s="24"/>
      <c r="H66" s="74" t="str">
        <f>VLOOKUP(A66,'[2](REF__FIE_GLOBALE___COTATION'!H$1:I$392,2,FALSE)</f>
        <v>Luxembourg</v>
      </c>
    </row>
    <row r="67" spans="1:8" s="12" customFormat="1" x14ac:dyDescent="0.2">
      <c r="A67" s="21" t="s">
        <v>47</v>
      </c>
      <c r="B67" s="22" t="s">
        <v>17</v>
      </c>
      <c r="C67" s="23">
        <v>50000000</v>
      </c>
      <c r="D67" s="23">
        <v>50</v>
      </c>
      <c r="E67" s="23">
        <v>50</v>
      </c>
      <c r="F67" s="24">
        <v>43901</v>
      </c>
      <c r="G67" s="24"/>
      <c r="H67" s="74" t="str">
        <f>VLOOKUP(A67,'[2](REF__FIE_GLOBALE___COTATION'!H$1:I$392,2,FALSE)</f>
        <v>Luxembourg</v>
      </c>
    </row>
    <row r="68" spans="1:8" s="12" customFormat="1" x14ac:dyDescent="0.2">
      <c r="A68" s="21" t="s">
        <v>48</v>
      </c>
      <c r="B68" s="22" t="s">
        <v>17</v>
      </c>
      <c r="C68" s="23">
        <v>30000000</v>
      </c>
      <c r="D68" s="23">
        <v>30</v>
      </c>
      <c r="E68" s="23">
        <v>30</v>
      </c>
      <c r="F68" s="24">
        <v>42808</v>
      </c>
      <c r="G68" s="24"/>
      <c r="H68" s="74" t="str">
        <f>VLOOKUP(A68,'[2](REF__FIE_GLOBALE___COTATION'!H$1:I$392,2,FALSE)</f>
        <v>Luxembourg</v>
      </c>
    </row>
    <row r="69" spans="1:8" s="12" customFormat="1" x14ac:dyDescent="0.2">
      <c r="A69" s="21" t="s">
        <v>49</v>
      </c>
      <c r="B69" s="22" t="s">
        <v>17</v>
      </c>
      <c r="C69" s="23">
        <v>140000000</v>
      </c>
      <c r="D69" s="23">
        <v>140</v>
      </c>
      <c r="E69" s="23">
        <v>140</v>
      </c>
      <c r="F69" s="24">
        <v>43914</v>
      </c>
      <c r="G69" s="24"/>
      <c r="H69" s="74" t="str">
        <f>VLOOKUP(A69,'[2](REF__FIE_GLOBALE___COTATION'!H$1:I$392,2,FALSE)</f>
        <v>Luxembourg</v>
      </c>
    </row>
    <row r="70" spans="1:8" s="12" customFormat="1" x14ac:dyDescent="0.2">
      <c r="A70" s="21" t="s">
        <v>50</v>
      </c>
      <c r="B70" s="22" t="s">
        <v>17</v>
      </c>
      <c r="C70" s="23">
        <v>76000000</v>
      </c>
      <c r="D70" s="23">
        <v>76</v>
      </c>
      <c r="E70" s="23">
        <v>76</v>
      </c>
      <c r="F70" s="24">
        <v>43920</v>
      </c>
      <c r="G70" s="24"/>
      <c r="H70" s="74" t="str">
        <f>VLOOKUP(A70,'[2](REF__FIE_GLOBALE___COTATION'!H$1:I$392,2,FALSE)</f>
        <v>Non côté</v>
      </c>
    </row>
    <row r="71" spans="1:8" s="12" customFormat="1" x14ac:dyDescent="0.2">
      <c r="A71" s="21" t="s">
        <v>51</v>
      </c>
      <c r="B71" s="22" t="s">
        <v>17</v>
      </c>
      <c r="C71" s="23">
        <v>100000000</v>
      </c>
      <c r="D71" s="23">
        <v>100</v>
      </c>
      <c r="E71" s="23">
        <v>100</v>
      </c>
      <c r="F71" s="24">
        <v>44680</v>
      </c>
      <c r="G71" s="24"/>
      <c r="H71" s="74" t="str">
        <f>VLOOKUP(A71,'[2](REF__FIE_GLOBALE___COTATION'!H$1:I$392,2,FALSE)</f>
        <v>Luxembourg</v>
      </c>
    </row>
    <row r="72" spans="1:8" s="12" customFormat="1" x14ac:dyDescent="0.2">
      <c r="A72" s="21" t="s">
        <v>52</v>
      </c>
      <c r="B72" s="22" t="s">
        <v>17</v>
      </c>
      <c r="C72" s="23">
        <v>155000000</v>
      </c>
      <c r="D72" s="23">
        <v>155</v>
      </c>
      <c r="E72" s="23">
        <v>155</v>
      </c>
      <c r="F72" s="24">
        <v>43957</v>
      </c>
      <c r="G72" s="24"/>
      <c r="H72" s="74" t="str">
        <f>VLOOKUP(A72,'[2](REF__FIE_GLOBALE___COTATION'!H$1:I$392,2,FALSE)</f>
        <v>Luxembourg</v>
      </c>
    </row>
    <row r="73" spans="1:8" s="12" customFormat="1" x14ac:dyDescent="0.2">
      <c r="A73" s="21" t="s">
        <v>53</v>
      </c>
      <c r="B73" s="22" t="s">
        <v>17</v>
      </c>
      <c r="C73" s="23">
        <v>100000000</v>
      </c>
      <c r="D73" s="23">
        <v>100</v>
      </c>
      <c r="E73" s="23">
        <v>100</v>
      </c>
      <c r="F73" s="24">
        <v>44687</v>
      </c>
      <c r="G73" s="24"/>
      <c r="H73" s="74" t="str">
        <f>VLOOKUP(A73,'[2](REF__FIE_GLOBALE___COTATION'!H$1:I$392,2,FALSE)</f>
        <v>Luxembourg</v>
      </c>
    </row>
    <row r="74" spans="1:8" s="12" customFormat="1" x14ac:dyDescent="0.2">
      <c r="A74" s="21" t="s">
        <v>54</v>
      </c>
      <c r="B74" s="22" t="s">
        <v>17</v>
      </c>
      <c r="C74" s="23">
        <v>25000000</v>
      </c>
      <c r="D74" s="23">
        <v>25</v>
      </c>
      <c r="E74" s="23">
        <v>25</v>
      </c>
      <c r="F74" s="24">
        <v>43971</v>
      </c>
      <c r="G74" s="24"/>
      <c r="H74" s="74" t="str">
        <f>VLOOKUP(A74,'[2](REF__FIE_GLOBALE___COTATION'!H$1:I$392,2,FALSE)</f>
        <v>Luxembourg</v>
      </c>
    </row>
    <row r="75" spans="1:8" s="12" customFormat="1" x14ac:dyDescent="0.2">
      <c r="A75" s="21" t="s">
        <v>55</v>
      </c>
      <c r="B75" s="22" t="s">
        <v>17</v>
      </c>
      <c r="C75" s="23">
        <v>150000000</v>
      </c>
      <c r="D75" s="23">
        <v>150</v>
      </c>
      <c r="E75" s="23">
        <v>150</v>
      </c>
      <c r="F75" s="24">
        <v>43948</v>
      </c>
      <c r="G75" s="24"/>
      <c r="H75" s="74" t="str">
        <f>VLOOKUP(A75,'[2](REF__FIE_GLOBALE___COTATION'!H$1:I$392,2,FALSE)</f>
        <v>Luxembourg</v>
      </c>
    </row>
    <row r="76" spans="1:8" s="12" customFormat="1" x14ac:dyDescent="0.2">
      <c r="A76" s="21" t="s">
        <v>56</v>
      </c>
      <c r="B76" s="22" t="s">
        <v>17</v>
      </c>
      <c r="C76" s="23">
        <v>100000000</v>
      </c>
      <c r="D76" s="23">
        <v>100</v>
      </c>
      <c r="E76" s="23">
        <v>100</v>
      </c>
      <c r="F76" s="24">
        <v>44694</v>
      </c>
      <c r="G76" s="24"/>
      <c r="H76" s="74" t="str">
        <f>VLOOKUP(A76,'[2](REF__FIE_GLOBALE___COTATION'!H$1:I$392,2,FALSE)</f>
        <v>Luxembourg</v>
      </c>
    </row>
    <row r="77" spans="1:8" s="12" customFormat="1" x14ac:dyDescent="0.2">
      <c r="A77" s="21" t="s">
        <v>57</v>
      </c>
      <c r="B77" s="22" t="s">
        <v>17</v>
      </c>
      <c r="C77" s="23">
        <v>25000000</v>
      </c>
      <c r="D77" s="23">
        <v>25</v>
      </c>
      <c r="E77" s="23">
        <v>25</v>
      </c>
      <c r="F77" s="24">
        <v>43971</v>
      </c>
      <c r="G77" s="24"/>
      <c r="H77" s="74" t="str">
        <f>VLOOKUP(A77,'[2](REF__FIE_GLOBALE___COTATION'!H$1:I$392,2,FALSE)</f>
        <v>Luxembourg</v>
      </c>
    </row>
    <row r="78" spans="1:8" s="12" customFormat="1" x14ac:dyDescent="0.2">
      <c r="A78" s="21" t="s">
        <v>58</v>
      </c>
      <c r="B78" s="22" t="s">
        <v>17</v>
      </c>
      <c r="C78" s="23">
        <v>100000000</v>
      </c>
      <c r="D78" s="23">
        <v>100</v>
      </c>
      <c r="E78" s="23">
        <v>100</v>
      </c>
      <c r="F78" s="24">
        <v>44701</v>
      </c>
      <c r="G78" s="24"/>
      <c r="H78" s="74" t="str">
        <f>VLOOKUP(A78,'[2](REF__FIE_GLOBALE___COTATION'!H$1:I$392,2,FALSE)</f>
        <v>Luxembourg</v>
      </c>
    </row>
    <row r="79" spans="1:8" s="12" customFormat="1" x14ac:dyDescent="0.2">
      <c r="A79" s="21" t="s">
        <v>59</v>
      </c>
      <c r="B79" s="22" t="s">
        <v>17</v>
      </c>
      <c r="C79" s="23">
        <v>60000000</v>
      </c>
      <c r="D79" s="23">
        <v>60</v>
      </c>
      <c r="E79" s="23">
        <v>60</v>
      </c>
      <c r="F79" s="24">
        <v>43970</v>
      </c>
      <c r="G79" s="24"/>
      <c r="H79" s="74" t="str">
        <f>VLOOKUP(A79,'[2](REF__FIE_GLOBALE___COTATION'!H$1:I$392,2,FALSE)</f>
        <v>Luxembourg</v>
      </c>
    </row>
    <row r="80" spans="1:8" s="12" customFormat="1" x14ac:dyDescent="0.2">
      <c r="A80" s="21" t="s">
        <v>60</v>
      </c>
      <c r="B80" s="22" t="s">
        <v>17</v>
      </c>
      <c r="C80" s="23">
        <v>10000000</v>
      </c>
      <c r="D80" s="23">
        <v>10</v>
      </c>
      <c r="E80" s="23">
        <v>10</v>
      </c>
      <c r="F80" s="24">
        <v>43990</v>
      </c>
      <c r="G80" s="24"/>
      <c r="H80" s="74" t="str">
        <f>VLOOKUP(A80,'[2](REF__FIE_GLOBALE___COTATION'!H$1:I$392,2,FALSE)</f>
        <v>Luxembourg</v>
      </c>
    </row>
    <row r="81" spans="1:8" s="12" customFormat="1" x14ac:dyDescent="0.2">
      <c r="A81" s="21" t="s">
        <v>61</v>
      </c>
      <c r="B81" s="22" t="s">
        <v>17</v>
      </c>
      <c r="C81" s="23">
        <v>10000000</v>
      </c>
      <c r="D81" s="23">
        <v>10</v>
      </c>
      <c r="E81" s="23">
        <v>10</v>
      </c>
      <c r="F81" s="24">
        <v>44006</v>
      </c>
      <c r="G81" s="24"/>
      <c r="H81" s="74" t="str">
        <f>VLOOKUP(A81,'[2](REF__FIE_GLOBALE___COTATION'!H$1:I$392,2,FALSE)</f>
        <v>Luxembourg</v>
      </c>
    </row>
    <row r="82" spans="1:8" s="12" customFormat="1" x14ac:dyDescent="0.2">
      <c r="A82" s="21" t="s">
        <v>62</v>
      </c>
      <c r="B82" s="22" t="s">
        <v>17</v>
      </c>
      <c r="C82" s="23">
        <v>15000000</v>
      </c>
      <c r="D82" s="23">
        <v>15</v>
      </c>
      <c r="E82" s="23">
        <v>15</v>
      </c>
      <c r="F82" s="24">
        <v>44011</v>
      </c>
      <c r="G82" s="24"/>
      <c r="H82" s="74" t="str">
        <f>VLOOKUP(A82,'[2](REF__FIE_GLOBALE___COTATION'!H$1:I$392,2,FALSE)</f>
        <v>Luxembourg</v>
      </c>
    </row>
    <row r="83" spans="1:8" s="12" customFormat="1" x14ac:dyDescent="0.2">
      <c r="A83" s="21" t="s">
        <v>63</v>
      </c>
      <c r="B83" s="22" t="s">
        <v>17</v>
      </c>
      <c r="C83" s="23">
        <v>10000000</v>
      </c>
      <c r="D83" s="23">
        <v>10</v>
      </c>
      <c r="E83" s="23">
        <v>10</v>
      </c>
      <c r="F83" s="24">
        <v>44018</v>
      </c>
      <c r="G83" s="24"/>
      <c r="H83" s="74" t="str">
        <f>VLOOKUP(A83,'[2](REF__FIE_GLOBALE___COTATION'!H$1:I$392,2,FALSE)</f>
        <v>Luxembourg</v>
      </c>
    </row>
    <row r="84" spans="1:8" s="12" customFormat="1" x14ac:dyDescent="0.2">
      <c r="A84" s="21" t="s">
        <v>64</v>
      </c>
      <c r="B84" s="22" t="s">
        <v>17</v>
      </c>
      <c r="C84" s="23">
        <v>22000000</v>
      </c>
      <c r="D84" s="23">
        <v>22</v>
      </c>
      <c r="E84" s="23">
        <v>22</v>
      </c>
      <c r="F84" s="24">
        <v>45877</v>
      </c>
      <c r="G84" s="24"/>
      <c r="H84" s="74" t="str">
        <f>VLOOKUP(A84,'[2](REF__FIE_GLOBALE___COTATION'!H$1:I$392,2,FALSE)</f>
        <v>Luxembourg</v>
      </c>
    </row>
    <row r="85" spans="1:8" s="12" customFormat="1" x14ac:dyDescent="0.2">
      <c r="A85" s="21" t="s">
        <v>65</v>
      </c>
      <c r="B85" s="22" t="s">
        <v>17</v>
      </c>
      <c r="C85" s="23">
        <v>50000000</v>
      </c>
      <c r="D85" s="23">
        <v>50.031494799999997</v>
      </c>
      <c r="E85" s="23">
        <v>50</v>
      </c>
      <c r="F85" s="24">
        <v>44082</v>
      </c>
      <c r="G85" s="24"/>
      <c r="H85" s="74" t="str">
        <f>VLOOKUP(A85,'[2](REF__FIE_GLOBALE___COTATION'!H$1:I$392,2,FALSE)</f>
        <v>Luxembourg</v>
      </c>
    </row>
    <row r="86" spans="1:8" s="12" customFormat="1" x14ac:dyDescent="0.2">
      <c r="A86" s="21" t="s">
        <v>66</v>
      </c>
      <c r="B86" s="22" t="s">
        <v>17</v>
      </c>
      <c r="C86" s="23">
        <v>50000000</v>
      </c>
      <c r="D86" s="23">
        <v>50</v>
      </c>
      <c r="E86" s="23">
        <v>50</v>
      </c>
      <c r="F86" s="24">
        <v>44082</v>
      </c>
      <c r="G86" s="24"/>
      <c r="H86" s="74" t="str">
        <f>VLOOKUP(A86,'[2](REF__FIE_GLOBALE___COTATION'!H$1:I$392,2,FALSE)</f>
        <v>Luxembourg</v>
      </c>
    </row>
    <row r="87" spans="1:8" s="12" customFormat="1" x14ac:dyDescent="0.2">
      <c r="A87" s="21" t="s">
        <v>67</v>
      </c>
      <c r="B87" s="22" t="s">
        <v>17</v>
      </c>
      <c r="C87" s="23">
        <v>55000000</v>
      </c>
      <c r="D87" s="23">
        <v>55</v>
      </c>
      <c r="E87" s="23">
        <v>55</v>
      </c>
      <c r="F87" s="24">
        <v>44107</v>
      </c>
      <c r="G87" s="24"/>
      <c r="H87" s="74" t="str">
        <f>VLOOKUP(A87,'[2](REF__FIE_GLOBALE___COTATION'!H$1:I$392,2,FALSE)</f>
        <v>Luxembourg</v>
      </c>
    </row>
    <row r="88" spans="1:8" s="12" customFormat="1" x14ac:dyDescent="0.2">
      <c r="A88" s="21" t="s">
        <v>68</v>
      </c>
      <c r="B88" s="22" t="s">
        <v>17</v>
      </c>
      <c r="C88" s="23">
        <v>30000000</v>
      </c>
      <c r="D88" s="23">
        <v>30</v>
      </c>
      <c r="E88" s="23">
        <v>30</v>
      </c>
      <c r="F88" s="24">
        <v>44860</v>
      </c>
      <c r="G88" s="24"/>
      <c r="H88" s="74" t="str">
        <f>VLOOKUP(A88,'[2](REF__FIE_GLOBALE___COTATION'!H$1:I$392,2,FALSE)</f>
        <v>Non côté</v>
      </c>
    </row>
    <row r="89" spans="1:8" s="12" customFormat="1" x14ac:dyDescent="0.2">
      <c r="A89" s="21" t="s">
        <v>69</v>
      </c>
      <c r="B89" s="22" t="s">
        <v>17</v>
      </c>
      <c r="C89" s="23">
        <v>277500000</v>
      </c>
      <c r="D89" s="23">
        <v>277.5</v>
      </c>
      <c r="E89" s="23">
        <v>277.5</v>
      </c>
      <c r="F89" s="24">
        <v>44180</v>
      </c>
      <c r="G89" s="24"/>
      <c r="H89" s="74" t="str">
        <f>VLOOKUP(A89,'[2](REF__FIE_GLOBALE___COTATION'!H$1:I$392,2,FALSE)</f>
        <v>Luxembourg</v>
      </c>
    </row>
    <row r="90" spans="1:8" s="12" customFormat="1" x14ac:dyDescent="0.2">
      <c r="A90" s="21" t="s">
        <v>69</v>
      </c>
      <c r="B90" s="22" t="s">
        <v>17</v>
      </c>
      <c r="C90" s="23">
        <v>155500000</v>
      </c>
      <c r="D90" s="23">
        <v>155.5</v>
      </c>
      <c r="E90" s="23">
        <v>155.5</v>
      </c>
      <c r="F90" s="24">
        <v>44180</v>
      </c>
      <c r="G90" s="24"/>
      <c r="H90" s="74" t="str">
        <f>VLOOKUP(A90,'[2](REF__FIE_GLOBALE___COTATION'!H$1:I$392,2,FALSE)</f>
        <v>Luxembourg</v>
      </c>
    </row>
    <row r="91" spans="1:8" s="12" customFormat="1" x14ac:dyDescent="0.2">
      <c r="A91" s="21" t="s">
        <v>69</v>
      </c>
      <c r="B91" s="22" t="s">
        <v>17</v>
      </c>
      <c r="C91" s="23">
        <v>100000000</v>
      </c>
      <c r="D91" s="23">
        <v>100</v>
      </c>
      <c r="E91" s="23">
        <v>100</v>
      </c>
      <c r="F91" s="24">
        <v>44180</v>
      </c>
      <c r="G91" s="24"/>
      <c r="H91" s="74" t="str">
        <f>VLOOKUP(A91,'[2](REF__FIE_GLOBALE___COTATION'!H$1:I$392,2,FALSE)</f>
        <v>Luxembourg</v>
      </c>
    </row>
    <row r="92" spans="1:8" s="12" customFormat="1" x14ac:dyDescent="0.2">
      <c r="A92" s="21" t="s">
        <v>69</v>
      </c>
      <c r="B92" s="22" t="s">
        <v>17</v>
      </c>
      <c r="C92" s="23">
        <v>98500000</v>
      </c>
      <c r="D92" s="23">
        <v>98.5</v>
      </c>
      <c r="E92" s="23">
        <v>98.5</v>
      </c>
      <c r="F92" s="24">
        <v>44180</v>
      </c>
      <c r="G92" s="24"/>
      <c r="H92" s="74" t="str">
        <f>VLOOKUP(A92,'[2](REF__FIE_GLOBALE___COTATION'!H$1:I$392,2,FALSE)</f>
        <v>Luxembourg</v>
      </c>
    </row>
    <row r="93" spans="1:8" s="12" customFormat="1" x14ac:dyDescent="0.2">
      <c r="A93" s="21" t="s">
        <v>69</v>
      </c>
      <c r="B93" s="22" t="s">
        <v>17</v>
      </c>
      <c r="C93" s="23">
        <v>35000000</v>
      </c>
      <c r="D93" s="23">
        <v>35</v>
      </c>
      <c r="E93" s="23">
        <v>35</v>
      </c>
      <c r="F93" s="24">
        <v>44180</v>
      </c>
      <c r="G93" s="24"/>
      <c r="H93" s="74" t="str">
        <f>VLOOKUP(A93,'[2](REF__FIE_GLOBALE___COTATION'!H$1:I$392,2,FALSE)</f>
        <v>Luxembourg</v>
      </c>
    </row>
    <row r="94" spans="1:8" s="12" customFormat="1" x14ac:dyDescent="0.2">
      <c r="A94" s="21" t="s">
        <v>69</v>
      </c>
      <c r="B94" s="22" t="s">
        <v>17</v>
      </c>
      <c r="C94" s="23">
        <v>20000000</v>
      </c>
      <c r="D94" s="23">
        <v>19.718187390000001</v>
      </c>
      <c r="E94" s="23">
        <v>20</v>
      </c>
      <c r="F94" s="24">
        <v>44180</v>
      </c>
      <c r="G94" s="24"/>
      <c r="H94" s="74" t="str">
        <f>VLOOKUP(A94,'[2](REF__FIE_GLOBALE___COTATION'!H$1:I$392,2,FALSE)</f>
        <v>Luxembourg</v>
      </c>
    </row>
    <row r="95" spans="1:8" s="12" customFormat="1" x14ac:dyDescent="0.2">
      <c r="A95" s="21" t="s">
        <v>69</v>
      </c>
      <c r="B95" s="22" t="s">
        <v>17</v>
      </c>
      <c r="C95" s="23">
        <v>30000000</v>
      </c>
      <c r="D95" s="23">
        <v>29.644444440000001</v>
      </c>
      <c r="E95" s="23">
        <v>30</v>
      </c>
      <c r="F95" s="24">
        <v>44180</v>
      </c>
      <c r="G95" s="24"/>
      <c r="H95" s="74" t="str">
        <f>VLOOKUP(A95,'[2](REF__FIE_GLOBALE___COTATION'!H$1:I$392,2,FALSE)</f>
        <v>Luxembourg</v>
      </c>
    </row>
    <row r="96" spans="1:8" s="12" customFormat="1" x14ac:dyDescent="0.2">
      <c r="A96" s="21" t="s">
        <v>70</v>
      </c>
      <c r="B96" s="22" t="s">
        <v>17</v>
      </c>
      <c r="C96" s="23">
        <v>50000000</v>
      </c>
      <c r="D96" s="23">
        <v>50</v>
      </c>
      <c r="E96" s="23">
        <v>50</v>
      </c>
      <c r="F96" s="24">
        <v>46026</v>
      </c>
      <c r="G96" s="24"/>
      <c r="H96" s="74" t="str">
        <f>VLOOKUP(A96,'[2](REF__FIE_GLOBALE___COTATION'!H$1:I$392,2,FALSE)</f>
        <v>Luxembourg</v>
      </c>
    </row>
    <row r="97" spans="1:8" s="12" customFormat="1" x14ac:dyDescent="0.2">
      <c r="A97" s="21" t="s">
        <v>71</v>
      </c>
      <c r="B97" s="22" t="s">
        <v>17</v>
      </c>
      <c r="C97" s="23">
        <v>43443331.719999999</v>
      </c>
      <c r="D97" s="23">
        <v>43.443331720000003</v>
      </c>
      <c r="E97" s="23">
        <v>43.443331720000003</v>
      </c>
      <c r="F97" s="24">
        <v>48968</v>
      </c>
      <c r="G97" s="24"/>
      <c r="H97" s="74" t="str">
        <f>VLOOKUP(A97,'[2](REF__FIE_GLOBALE___COTATION'!H$1:I$392,2,FALSE)</f>
        <v>Luxembourg</v>
      </c>
    </row>
    <row r="98" spans="1:8" s="12" customFormat="1" x14ac:dyDescent="0.2">
      <c r="A98" s="21" t="s">
        <v>72</v>
      </c>
      <c r="B98" s="22" t="s">
        <v>17</v>
      </c>
      <c r="C98" s="23">
        <v>21500000</v>
      </c>
      <c r="D98" s="23">
        <v>21.5</v>
      </c>
      <c r="E98" s="23">
        <v>21.5</v>
      </c>
      <c r="F98" s="24">
        <v>46069</v>
      </c>
      <c r="G98" s="24"/>
      <c r="H98" s="74" t="str">
        <f>VLOOKUP(A98,'[2](REF__FIE_GLOBALE___COTATION'!H$1:I$392,2,FALSE)</f>
        <v>Non côté</v>
      </c>
    </row>
    <row r="99" spans="1:8" s="12" customFormat="1" x14ac:dyDescent="0.2">
      <c r="A99" s="21" t="s">
        <v>73</v>
      </c>
      <c r="B99" s="22" t="s">
        <v>17</v>
      </c>
      <c r="C99" s="23">
        <v>15000000</v>
      </c>
      <c r="D99" s="23">
        <v>15</v>
      </c>
      <c r="E99" s="23">
        <v>15</v>
      </c>
      <c r="F99" s="24">
        <v>46069</v>
      </c>
      <c r="G99" s="24"/>
      <c r="H99" s="74" t="str">
        <f>VLOOKUP(A99,'[2](REF__FIE_GLOBALE___COTATION'!H$1:I$392,2,FALSE)</f>
        <v>Luxembourg</v>
      </c>
    </row>
    <row r="100" spans="1:8" s="12" customFormat="1" x14ac:dyDescent="0.2">
      <c r="A100" s="21" t="s">
        <v>74</v>
      </c>
      <c r="B100" s="22" t="s">
        <v>17</v>
      </c>
      <c r="C100" s="23">
        <v>10000000</v>
      </c>
      <c r="D100" s="23">
        <v>10</v>
      </c>
      <c r="E100" s="23">
        <v>10</v>
      </c>
      <c r="F100" s="24">
        <v>45754</v>
      </c>
      <c r="G100" s="24"/>
      <c r="H100" s="74" t="str">
        <f>VLOOKUP(A100,'[2](REF__FIE_GLOBALE___COTATION'!H$1:I$392,2,FALSE)</f>
        <v>Non côté</v>
      </c>
    </row>
    <row r="101" spans="1:8" s="12" customFormat="1" x14ac:dyDescent="0.2">
      <c r="A101" s="21" t="s">
        <v>75</v>
      </c>
      <c r="B101" s="22" t="s">
        <v>17</v>
      </c>
      <c r="C101" s="23">
        <v>10000000</v>
      </c>
      <c r="D101" s="23">
        <v>10</v>
      </c>
      <c r="E101" s="23">
        <v>10</v>
      </c>
      <c r="F101" s="24">
        <v>43927</v>
      </c>
      <c r="G101" s="24"/>
      <c r="H101" s="74" t="str">
        <f>VLOOKUP(A101,'[2](REF__FIE_GLOBALE___COTATION'!H$1:I$392,2,FALSE)</f>
        <v>Non côté</v>
      </c>
    </row>
    <row r="102" spans="1:8" s="12" customFormat="1" x14ac:dyDescent="0.2">
      <c r="A102" s="21" t="s">
        <v>76</v>
      </c>
      <c r="B102" s="22" t="s">
        <v>17</v>
      </c>
      <c r="C102" s="23">
        <v>20000000</v>
      </c>
      <c r="D102" s="23">
        <v>20</v>
      </c>
      <c r="E102" s="23">
        <v>20</v>
      </c>
      <c r="F102" s="24">
        <v>43927</v>
      </c>
      <c r="G102" s="24"/>
      <c r="H102" s="74" t="str">
        <f>VLOOKUP(A102,'[2](REF__FIE_GLOBALE___COTATION'!H$1:I$392,2,FALSE)</f>
        <v>Non côté</v>
      </c>
    </row>
    <row r="103" spans="1:8" s="12" customFormat="1" x14ac:dyDescent="0.2">
      <c r="A103" s="21" t="s">
        <v>77</v>
      </c>
      <c r="B103" s="22" t="s">
        <v>17</v>
      </c>
      <c r="C103" s="23">
        <v>10000000</v>
      </c>
      <c r="D103" s="23">
        <v>10</v>
      </c>
      <c r="E103" s="23">
        <v>10</v>
      </c>
      <c r="F103" s="24">
        <v>45754</v>
      </c>
      <c r="G103" s="24"/>
      <c r="H103" s="74" t="str">
        <f>VLOOKUP(A103,'[2](REF__FIE_GLOBALE___COTATION'!H$1:I$392,2,FALSE)</f>
        <v>Non côté</v>
      </c>
    </row>
    <row r="104" spans="1:8" s="12" customFormat="1" x14ac:dyDescent="0.2">
      <c r="A104" s="21" t="s">
        <v>78</v>
      </c>
      <c r="B104" s="22" t="s">
        <v>17</v>
      </c>
      <c r="C104" s="23">
        <v>5000000</v>
      </c>
      <c r="D104" s="23">
        <v>5</v>
      </c>
      <c r="E104" s="23">
        <v>5</v>
      </c>
      <c r="F104" s="24">
        <v>46119</v>
      </c>
      <c r="G104" s="24"/>
      <c r="H104" s="74" t="str">
        <f>VLOOKUP(A104,'[2](REF__FIE_GLOBALE___COTATION'!H$1:I$392,2,FALSE)</f>
        <v>Non côté</v>
      </c>
    </row>
    <row r="105" spans="1:8" s="12" customFormat="1" x14ac:dyDescent="0.2">
      <c r="A105" s="21" t="s">
        <v>79</v>
      </c>
      <c r="B105" s="22" t="s">
        <v>17</v>
      </c>
      <c r="C105" s="23">
        <v>5000000</v>
      </c>
      <c r="D105" s="23">
        <v>5</v>
      </c>
      <c r="E105" s="23">
        <v>5</v>
      </c>
      <c r="F105" s="24">
        <v>46483</v>
      </c>
      <c r="G105" s="24"/>
      <c r="H105" s="74" t="str">
        <f>VLOOKUP(A105,'[2](REF__FIE_GLOBALE___COTATION'!H$1:I$392,2,FALSE)</f>
        <v>Non côté</v>
      </c>
    </row>
    <row r="106" spans="1:8" s="12" customFormat="1" x14ac:dyDescent="0.2">
      <c r="A106" s="21" t="s">
        <v>80</v>
      </c>
      <c r="B106" s="22" t="s">
        <v>17</v>
      </c>
      <c r="C106" s="23">
        <v>5000000</v>
      </c>
      <c r="D106" s="23">
        <v>5</v>
      </c>
      <c r="E106" s="23">
        <v>5</v>
      </c>
      <c r="F106" s="24">
        <v>47578</v>
      </c>
      <c r="G106" s="24"/>
      <c r="H106" s="74" t="str">
        <f>VLOOKUP(A106,'[2](REF__FIE_GLOBALE___COTATION'!H$1:I$392,2,FALSE)</f>
        <v>Non côté</v>
      </c>
    </row>
    <row r="107" spans="1:8" s="12" customFormat="1" x14ac:dyDescent="0.2">
      <c r="A107" s="21" t="s">
        <v>81</v>
      </c>
      <c r="B107" s="22" t="s">
        <v>17</v>
      </c>
      <c r="C107" s="23">
        <v>50000000</v>
      </c>
      <c r="D107" s="23">
        <v>50</v>
      </c>
      <c r="E107" s="23">
        <v>50</v>
      </c>
      <c r="F107" s="24">
        <v>43209</v>
      </c>
      <c r="G107" s="24"/>
      <c r="H107" s="74" t="str">
        <f>VLOOKUP(A107,'[2](REF__FIE_GLOBALE___COTATION'!H$1:I$392,2,FALSE)</f>
        <v>Luxembourg</v>
      </c>
    </row>
    <row r="108" spans="1:8" s="12" customFormat="1" x14ac:dyDescent="0.2">
      <c r="A108" s="21" t="s">
        <v>82</v>
      </c>
      <c r="B108" s="22" t="s">
        <v>17</v>
      </c>
      <c r="C108" s="23">
        <v>50000000</v>
      </c>
      <c r="D108" s="23">
        <v>50</v>
      </c>
      <c r="E108" s="23">
        <v>50</v>
      </c>
      <c r="F108" s="24">
        <v>46136</v>
      </c>
      <c r="G108" s="24"/>
      <c r="H108" s="74" t="str">
        <f>VLOOKUP(A108,'[2](REF__FIE_GLOBALE___COTATION'!H$1:I$392,2,FALSE)</f>
        <v>Non côté</v>
      </c>
    </row>
    <row r="109" spans="1:8" s="12" customFormat="1" x14ac:dyDescent="0.2">
      <c r="A109" s="21" t="s">
        <v>83</v>
      </c>
      <c r="B109" s="22" t="s">
        <v>17</v>
      </c>
      <c r="C109" s="23">
        <v>65000000</v>
      </c>
      <c r="D109" s="23">
        <v>65</v>
      </c>
      <c r="E109" s="23">
        <v>65</v>
      </c>
      <c r="F109" s="24">
        <v>49800</v>
      </c>
      <c r="G109" s="24"/>
      <c r="H109" s="74" t="str">
        <f>VLOOKUP(A109,'[2](REF__FIE_GLOBALE___COTATION'!H$1:I$392,2,FALSE)</f>
        <v>Luxembourg</v>
      </c>
    </row>
    <row r="110" spans="1:8" s="12" customFormat="1" x14ac:dyDescent="0.2">
      <c r="A110" s="21" t="s">
        <v>84</v>
      </c>
      <c r="B110" s="22" t="s">
        <v>17</v>
      </c>
      <c r="C110" s="23">
        <v>10000000</v>
      </c>
      <c r="D110" s="23">
        <v>10</v>
      </c>
      <c r="E110" s="23">
        <v>10</v>
      </c>
      <c r="F110" s="24">
        <v>44368</v>
      </c>
      <c r="G110" s="24"/>
      <c r="H110" s="74" t="str">
        <f>VLOOKUP(A110,'[2](REF__FIE_GLOBALE___COTATION'!H$1:I$392,2,FALSE)</f>
        <v>Luxembourg</v>
      </c>
    </row>
    <row r="111" spans="1:8" s="12" customFormat="1" x14ac:dyDescent="0.2">
      <c r="A111" s="21" t="s">
        <v>85</v>
      </c>
      <c r="B111" s="22" t="s">
        <v>17</v>
      </c>
      <c r="C111" s="23">
        <v>10000000</v>
      </c>
      <c r="D111" s="23">
        <v>10</v>
      </c>
      <c r="E111" s="23">
        <v>10</v>
      </c>
      <c r="F111" s="24">
        <v>43293</v>
      </c>
      <c r="G111" s="24"/>
      <c r="H111" s="74" t="str">
        <f>VLOOKUP(A111,'[2](REF__FIE_GLOBALE___COTATION'!H$1:I$392,2,FALSE)</f>
        <v>Luxembourg</v>
      </c>
    </row>
    <row r="112" spans="1:8" s="12" customFormat="1" x14ac:dyDescent="0.2">
      <c r="A112" s="21" t="s">
        <v>86</v>
      </c>
      <c r="B112" s="22" t="s">
        <v>17</v>
      </c>
      <c r="C112" s="23">
        <v>100000000</v>
      </c>
      <c r="D112" s="23">
        <v>100</v>
      </c>
      <c r="E112" s="23">
        <v>100</v>
      </c>
      <c r="F112" s="24">
        <v>43328</v>
      </c>
      <c r="G112" s="24"/>
      <c r="H112" s="74" t="str">
        <f>VLOOKUP(A112,'[2](REF__FIE_GLOBALE___COTATION'!H$1:I$392,2,FALSE)</f>
        <v>Luxembourg</v>
      </c>
    </row>
    <row r="113" spans="1:8" s="12" customFormat="1" x14ac:dyDescent="0.2">
      <c r="A113" s="21" t="s">
        <v>87</v>
      </c>
      <c r="B113" s="22" t="s">
        <v>17</v>
      </c>
      <c r="C113" s="23">
        <v>200000000</v>
      </c>
      <c r="D113" s="23">
        <v>200</v>
      </c>
      <c r="E113" s="23">
        <v>200</v>
      </c>
      <c r="F113" s="24">
        <v>44795</v>
      </c>
      <c r="G113" s="24"/>
      <c r="H113" s="74" t="str">
        <f>VLOOKUP(A113,'[2](REF__FIE_GLOBALE___COTATION'!H$1:I$392,2,FALSE)</f>
        <v>Luxembourg</v>
      </c>
    </row>
    <row r="114" spans="1:8" s="12" customFormat="1" x14ac:dyDescent="0.2">
      <c r="A114" s="21" t="s">
        <v>87</v>
      </c>
      <c r="B114" s="22" t="s">
        <v>17</v>
      </c>
      <c r="C114" s="23">
        <v>31000000</v>
      </c>
      <c r="D114" s="23">
        <v>30.853887570000001</v>
      </c>
      <c r="E114" s="23">
        <v>31</v>
      </c>
      <c r="F114" s="24">
        <v>44795</v>
      </c>
      <c r="G114" s="24"/>
      <c r="H114" s="74" t="str">
        <f>VLOOKUP(A114,'[2](REF__FIE_GLOBALE___COTATION'!H$1:I$392,2,FALSE)</f>
        <v>Luxembourg</v>
      </c>
    </row>
    <row r="115" spans="1:8" s="12" customFormat="1" x14ac:dyDescent="0.2">
      <c r="A115" s="21" t="s">
        <v>88</v>
      </c>
      <c r="B115" s="22" t="s">
        <v>17</v>
      </c>
      <c r="C115" s="23">
        <v>50000000</v>
      </c>
      <c r="D115" s="23">
        <v>50</v>
      </c>
      <c r="E115" s="23">
        <v>50</v>
      </c>
      <c r="F115" s="24">
        <v>43370</v>
      </c>
      <c r="G115" s="24"/>
      <c r="H115" s="74" t="str">
        <f>VLOOKUP(A115,'[2](REF__FIE_GLOBALE___COTATION'!H$1:I$392,2,FALSE)</f>
        <v>Luxembourg</v>
      </c>
    </row>
    <row r="116" spans="1:8" s="12" customFormat="1" x14ac:dyDescent="0.2">
      <c r="A116" s="21" t="s">
        <v>89</v>
      </c>
      <c r="B116" s="22" t="s">
        <v>17</v>
      </c>
      <c r="C116" s="23">
        <v>50000000</v>
      </c>
      <c r="D116" s="23">
        <v>50</v>
      </c>
      <c r="E116" s="23">
        <v>50</v>
      </c>
      <c r="F116" s="24">
        <v>44472</v>
      </c>
      <c r="G116" s="24"/>
      <c r="H116" s="74" t="str">
        <f>VLOOKUP(A116,'[2](REF__FIE_GLOBALE___COTATION'!H$1:I$392,2,FALSE)</f>
        <v>Luxembourg</v>
      </c>
    </row>
    <row r="117" spans="1:8" s="12" customFormat="1" x14ac:dyDescent="0.2">
      <c r="A117" s="21" t="s">
        <v>90</v>
      </c>
      <c r="B117" s="22" t="s">
        <v>17</v>
      </c>
      <c r="C117" s="23">
        <v>30000000</v>
      </c>
      <c r="D117" s="23">
        <v>30</v>
      </c>
      <c r="E117" s="23">
        <v>30</v>
      </c>
      <c r="F117" s="24">
        <v>43363</v>
      </c>
      <c r="G117" s="24"/>
      <c r="H117" s="74" t="str">
        <f>VLOOKUP(A117,'[2](REF__FIE_GLOBALE___COTATION'!H$1:I$392,2,FALSE)</f>
        <v>Non côté</v>
      </c>
    </row>
    <row r="118" spans="1:8" s="12" customFormat="1" x14ac:dyDescent="0.2">
      <c r="A118" s="21" t="s">
        <v>91</v>
      </c>
      <c r="B118" s="22" t="s">
        <v>17</v>
      </c>
      <c r="C118" s="23">
        <v>50000000</v>
      </c>
      <c r="D118" s="23">
        <v>50</v>
      </c>
      <c r="E118" s="23">
        <v>50</v>
      </c>
      <c r="F118" s="24">
        <v>44479</v>
      </c>
      <c r="G118" s="24"/>
      <c r="H118" s="74" t="str">
        <f>VLOOKUP(A118,'[2](REF__FIE_GLOBALE___COTATION'!H$1:I$392,2,FALSE)</f>
        <v>Luxembourg</v>
      </c>
    </row>
    <row r="119" spans="1:8" s="12" customFormat="1" x14ac:dyDescent="0.2">
      <c r="A119" s="21" t="s">
        <v>92</v>
      </c>
      <c r="B119" s="22" t="s">
        <v>17</v>
      </c>
      <c r="C119" s="23">
        <v>50000000</v>
      </c>
      <c r="D119" s="23">
        <v>50</v>
      </c>
      <c r="E119" s="23">
        <v>50</v>
      </c>
      <c r="F119" s="24">
        <v>44496</v>
      </c>
      <c r="G119" s="24"/>
      <c r="H119" s="74" t="str">
        <f>VLOOKUP(A119,'[2](REF__FIE_GLOBALE___COTATION'!H$1:I$392,2,FALSE)</f>
        <v>Non côté</v>
      </c>
    </row>
    <row r="120" spans="1:8" s="12" customFormat="1" x14ac:dyDescent="0.2">
      <c r="A120" s="21" t="s">
        <v>93</v>
      </c>
      <c r="B120" s="22" t="s">
        <v>17</v>
      </c>
      <c r="C120" s="23">
        <v>50000000</v>
      </c>
      <c r="D120" s="23">
        <v>50</v>
      </c>
      <c r="E120" s="23">
        <v>50</v>
      </c>
      <c r="F120" s="24">
        <v>42681</v>
      </c>
      <c r="G120" s="24"/>
      <c r="H120" s="74" t="str">
        <f>VLOOKUP(A120,'[2](REF__FIE_GLOBALE___COTATION'!H$1:I$392,2,FALSE)</f>
        <v>Luxembourg</v>
      </c>
    </row>
    <row r="121" spans="1:8" s="12" customFormat="1" x14ac:dyDescent="0.2">
      <c r="A121" s="21" t="s">
        <v>94</v>
      </c>
      <c r="B121" s="22" t="s">
        <v>17</v>
      </c>
      <c r="C121" s="23">
        <v>5000000</v>
      </c>
      <c r="D121" s="23">
        <v>5</v>
      </c>
      <c r="E121" s="23">
        <v>5</v>
      </c>
      <c r="F121" s="24">
        <v>42681</v>
      </c>
      <c r="G121" s="24"/>
      <c r="H121" s="74" t="str">
        <f>VLOOKUP(A121,'[2](REF__FIE_GLOBALE___COTATION'!H$1:I$392,2,FALSE)</f>
        <v>Luxembourg</v>
      </c>
    </row>
    <row r="122" spans="1:8" s="12" customFormat="1" x14ac:dyDescent="0.2">
      <c r="A122" s="21" t="s">
        <v>95</v>
      </c>
      <c r="B122" s="22" t="s">
        <v>17</v>
      </c>
      <c r="C122" s="23">
        <v>12000000</v>
      </c>
      <c r="D122" s="23">
        <v>12</v>
      </c>
      <c r="E122" s="23">
        <v>12</v>
      </c>
      <c r="F122" s="24">
        <v>43425</v>
      </c>
      <c r="G122" s="24"/>
      <c r="H122" s="74" t="str">
        <f>VLOOKUP(A122,'[2](REF__FIE_GLOBALE___COTATION'!H$1:I$392,2,FALSE)</f>
        <v>Luxembourg</v>
      </c>
    </row>
    <row r="123" spans="1:8" s="12" customFormat="1" x14ac:dyDescent="0.2">
      <c r="A123" s="21" t="s">
        <v>96</v>
      </c>
      <c r="B123" s="22" t="s">
        <v>17</v>
      </c>
      <c r="C123" s="23">
        <v>843700000</v>
      </c>
      <c r="D123" s="23">
        <v>843.64601412000002</v>
      </c>
      <c r="E123" s="23">
        <v>843.7</v>
      </c>
      <c r="F123" s="24">
        <v>42698</v>
      </c>
      <c r="G123" s="24"/>
      <c r="H123" s="74" t="str">
        <f>VLOOKUP(A123,'[2](REF__FIE_GLOBALE___COTATION'!H$1:I$392,2,FALSE)</f>
        <v>Luxembourg</v>
      </c>
    </row>
    <row r="124" spans="1:8" s="12" customFormat="1" x14ac:dyDescent="0.2">
      <c r="A124" s="21" t="s">
        <v>96</v>
      </c>
      <c r="B124" s="22" t="s">
        <v>17</v>
      </c>
      <c r="C124" s="23">
        <v>5000000</v>
      </c>
      <c r="D124" s="23">
        <v>5</v>
      </c>
      <c r="E124" s="23">
        <v>5</v>
      </c>
      <c r="F124" s="24">
        <v>42698</v>
      </c>
      <c r="G124" s="24"/>
      <c r="H124" s="74" t="str">
        <f>VLOOKUP(A124,'[2](REF__FIE_GLOBALE___COTATION'!H$1:I$392,2,FALSE)</f>
        <v>Luxembourg</v>
      </c>
    </row>
    <row r="125" spans="1:8" s="12" customFormat="1" x14ac:dyDescent="0.2">
      <c r="A125" s="21" t="s">
        <v>96</v>
      </c>
      <c r="B125" s="22" t="s">
        <v>17</v>
      </c>
      <c r="C125" s="23">
        <v>30000000</v>
      </c>
      <c r="D125" s="23">
        <v>29.949276940000001</v>
      </c>
      <c r="E125" s="23">
        <v>30</v>
      </c>
      <c r="F125" s="24">
        <v>42698</v>
      </c>
      <c r="G125" s="24"/>
      <c r="H125" s="74" t="str">
        <f>VLOOKUP(A125,'[2](REF__FIE_GLOBALE___COTATION'!H$1:I$392,2,FALSE)</f>
        <v>Luxembourg</v>
      </c>
    </row>
    <row r="126" spans="1:8" s="12" customFormat="1" x14ac:dyDescent="0.2">
      <c r="A126" s="21" t="s">
        <v>96</v>
      </c>
      <c r="B126" s="22" t="s">
        <v>17</v>
      </c>
      <c r="C126" s="23">
        <v>25000000</v>
      </c>
      <c r="D126" s="23">
        <v>24.955244069999999</v>
      </c>
      <c r="E126" s="23">
        <v>25</v>
      </c>
      <c r="F126" s="24">
        <v>42698</v>
      </c>
      <c r="G126" s="24"/>
      <c r="H126" s="74" t="str">
        <f>VLOOKUP(A126,'[2](REF__FIE_GLOBALE___COTATION'!H$1:I$392,2,FALSE)</f>
        <v>Luxembourg</v>
      </c>
    </row>
    <row r="127" spans="1:8" s="12" customFormat="1" x14ac:dyDescent="0.2">
      <c r="A127" s="21" t="s">
        <v>96</v>
      </c>
      <c r="B127" s="22" t="s">
        <v>17</v>
      </c>
      <c r="C127" s="23">
        <v>35000000</v>
      </c>
      <c r="D127" s="23">
        <v>34.997838260000002</v>
      </c>
      <c r="E127" s="23">
        <v>35</v>
      </c>
      <c r="F127" s="24">
        <v>42698</v>
      </c>
      <c r="G127" s="24"/>
      <c r="H127" s="74" t="str">
        <f>VLOOKUP(A127,'[2](REF__FIE_GLOBALE___COTATION'!H$1:I$392,2,FALSE)</f>
        <v>Luxembourg</v>
      </c>
    </row>
    <row r="128" spans="1:8" s="12" customFormat="1" x14ac:dyDescent="0.2">
      <c r="A128" s="21" t="s">
        <v>96</v>
      </c>
      <c r="B128" s="22" t="s">
        <v>17</v>
      </c>
      <c r="C128" s="23">
        <v>65000000</v>
      </c>
      <c r="D128" s="23">
        <v>64.995983370000005</v>
      </c>
      <c r="E128" s="23">
        <v>65</v>
      </c>
      <c r="F128" s="24">
        <v>42698</v>
      </c>
      <c r="G128" s="24"/>
      <c r="H128" s="74" t="str">
        <f>VLOOKUP(A128,'[2](REF__FIE_GLOBALE___COTATION'!H$1:I$392,2,FALSE)</f>
        <v>Luxembourg</v>
      </c>
    </row>
    <row r="129" spans="1:8" s="12" customFormat="1" x14ac:dyDescent="0.2">
      <c r="A129" s="21" t="s">
        <v>97</v>
      </c>
      <c r="B129" s="22" t="s">
        <v>17</v>
      </c>
      <c r="C129" s="23">
        <v>10000000</v>
      </c>
      <c r="D129" s="23">
        <v>10</v>
      </c>
      <c r="E129" s="23">
        <v>10</v>
      </c>
      <c r="F129" s="24">
        <v>44559</v>
      </c>
      <c r="G129" s="24"/>
      <c r="H129" s="74" t="str">
        <f>VLOOKUP(A129,'[2](REF__FIE_GLOBALE___COTATION'!H$1:I$392,2,FALSE)</f>
        <v>Luxembourg</v>
      </c>
    </row>
    <row r="130" spans="1:8" s="12" customFormat="1" x14ac:dyDescent="0.2">
      <c r="A130" s="21" t="s">
        <v>98</v>
      </c>
      <c r="B130" s="22" t="s">
        <v>17</v>
      </c>
      <c r="C130" s="23">
        <v>20500000</v>
      </c>
      <c r="D130" s="23">
        <v>20.5</v>
      </c>
      <c r="E130" s="23">
        <v>20.5</v>
      </c>
      <c r="F130" s="24">
        <v>44607</v>
      </c>
      <c r="G130" s="24"/>
      <c r="H130" s="74" t="str">
        <f>VLOOKUP(A130,'[2](REF__FIE_GLOBALE___COTATION'!H$1:I$392,2,FALSE)</f>
        <v>Luxembourg</v>
      </c>
    </row>
    <row r="131" spans="1:8" s="12" customFormat="1" x14ac:dyDescent="0.2">
      <c r="A131" s="21" t="s">
        <v>99</v>
      </c>
      <c r="B131" s="22" t="s">
        <v>17</v>
      </c>
      <c r="C131" s="23">
        <v>1000000000</v>
      </c>
      <c r="D131" s="23">
        <v>999.13178873000004</v>
      </c>
      <c r="E131" s="23">
        <v>1000</v>
      </c>
      <c r="F131" s="24">
        <v>43503</v>
      </c>
      <c r="G131" s="24"/>
      <c r="H131" s="74" t="str">
        <f>VLOOKUP(A131,'[2](REF__FIE_GLOBALE___COTATION'!H$1:I$392,2,FALSE)</f>
        <v>Luxembourg</v>
      </c>
    </row>
    <row r="132" spans="1:8" s="12" customFormat="1" x14ac:dyDescent="0.2">
      <c r="A132" s="21" t="s">
        <v>99</v>
      </c>
      <c r="B132" s="22" t="s">
        <v>17</v>
      </c>
      <c r="C132" s="23">
        <v>150000000</v>
      </c>
      <c r="D132" s="23">
        <v>148.80489212000001</v>
      </c>
      <c r="E132" s="23">
        <v>150</v>
      </c>
      <c r="F132" s="24">
        <v>43503</v>
      </c>
      <c r="G132" s="24"/>
      <c r="H132" s="74" t="str">
        <f>VLOOKUP(A132,'[2](REF__FIE_GLOBALE___COTATION'!H$1:I$392,2,FALSE)</f>
        <v>Luxembourg</v>
      </c>
    </row>
    <row r="133" spans="1:8" s="12" customFormat="1" x14ac:dyDescent="0.2">
      <c r="A133" s="21" t="s">
        <v>99</v>
      </c>
      <c r="B133" s="22" t="s">
        <v>17</v>
      </c>
      <c r="C133" s="23">
        <v>150000000</v>
      </c>
      <c r="D133" s="23">
        <v>148.83521705999999</v>
      </c>
      <c r="E133" s="23">
        <v>150</v>
      </c>
      <c r="F133" s="24">
        <v>43503</v>
      </c>
      <c r="G133" s="24"/>
      <c r="H133" s="74" t="str">
        <f>VLOOKUP(A133,'[2](REF__FIE_GLOBALE___COTATION'!H$1:I$392,2,FALSE)</f>
        <v>Luxembourg</v>
      </c>
    </row>
    <row r="134" spans="1:8" s="12" customFormat="1" x14ac:dyDescent="0.2">
      <c r="A134" s="21" t="s">
        <v>99</v>
      </c>
      <c r="B134" s="22" t="s">
        <v>17</v>
      </c>
      <c r="C134" s="23">
        <v>20000000</v>
      </c>
      <c r="D134" s="23">
        <v>19.588817079999998</v>
      </c>
      <c r="E134" s="23">
        <v>20</v>
      </c>
      <c r="F134" s="24">
        <v>43503</v>
      </c>
      <c r="G134" s="24"/>
      <c r="H134" s="74" t="str">
        <f>VLOOKUP(A134,'[2](REF__FIE_GLOBALE___COTATION'!H$1:I$392,2,FALSE)</f>
        <v>Luxembourg</v>
      </c>
    </row>
    <row r="135" spans="1:8" s="12" customFormat="1" x14ac:dyDescent="0.2">
      <c r="A135" s="21" t="s">
        <v>99</v>
      </c>
      <c r="B135" s="22" t="s">
        <v>17</v>
      </c>
      <c r="C135" s="23">
        <v>125000000</v>
      </c>
      <c r="D135" s="23">
        <v>123.15689732</v>
      </c>
      <c r="E135" s="23">
        <v>125</v>
      </c>
      <c r="F135" s="24">
        <v>43503</v>
      </c>
      <c r="G135" s="24"/>
      <c r="H135" s="74" t="str">
        <f>VLOOKUP(A135,'[2](REF__FIE_GLOBALE___COTATION'!H$1:I$392,2,FALSE)</f>
        <v>Luxembourg</v>
      </c>
    </row>
    <row r="136" spans="1:8" s="12" customFormat="1" x14ac:dyDescent="0.2">
      <c r="A136" s="21" t="s">
        <v>99</v>
      </c>
      <c r="B136" s="22" t="s">
        <v>17</v>
      </c>
      <c r="C136" s="23">
        <v>150000000</v>
      </c>
      <c r="D136" s="23">
        <v>149.18739803</v>
      </c>
      <c r="E136" s="23">
        <v>150</v>
      </c>
      <c r="F136" s="24">
        <v>43503</v>
      </c>
      <c r="G136" s="24"/>
      <c r="H136" s="74" t="str">
        <f>VLOOKUP(A136,'[2](REF__FIE_GLOBALE___COTATION'!H$1:I$392,2,FALSE)</f>
        <v>Luxembourg</v>
      </c>
    </row>
    <row r="137" spans="1:8" s="12" customFormat="1" x14ac:dyDescent="0.2">
      <c r="A137" s="21" t="s">
        <v>99</v>
      </c>
      <c r="B137" s="22" t="s">
        <v>17</v>
      </c>
      <c r="C137" s="23">
        <v>25000000</v>
      </c>
      <c r="D137" s="23">
        <v>24.779511249999999</v>
      </c>
      <c r="E137" s="23">
        <v>25</v>
      </c>
      <c r="F137" s="24">
        <v>43503</v>
      </c>
      <c r="G137" s="24"/>
      <c r="H137" s="74" t="str">
        <f>VLOOKUP(A137,'[2](REF__FIE_GLOBALE___COTATION'!H$1:I$392,2,FALSE)</f>
        <v>Luxembourg</v>
      </c>
    </row>
    <row r="138" spans="1:8" s="12" customFormat="1" x14ac:dyDescent="0.2">
      <c r="A138" s="21" t="s">
        <v>99</v>
      </c>
      <c r="B138" s="22" t="s">
        <v>17</v>
      </c>
      <c r="C138" s="23">
        <v>200000000</v>
      </c>
      <c r="D138" s="23">
        <v>200.72748286999999</v>
      </c>
      <c r="E138" s="23">
        <v>200</v>
      </c>
      <c r="F138" s="24">
        <v>43503</v>
      </c>
      <c r="G138" s="24"/>
      <c r="H138" s="74" t="str">
        <f>VLOOKUP(A138,'[2](REF__FIE_GLOBALE___COTATION'!H$1:I$392,2,FALSE)</f>
        <v>Luxembourg</v>
      </c>
    </row>
    <row r="139" spans="1:8" s="12" customFormat="1" x14ac:dyDescent="0.2">
      <c r="A139" s="21" t="s">
        <v>100</v>
      </c>
      <c r="B139" s="22" t="s">
        <v>17</v>
      </c>
      <c r="C139" s="23">
        <v>1108650000</v>
      </c>
      <c r="D139" s="23">
        <v>1108.28206611</v>
      </c>
      <c r="E139" s="23">
        <v>1108.6500000000001</v>
      </c>
      <c r="F139" s="24">
        <v>42919</v>
      </c>
      <c r="G139" s="24"/>
      <c r="H139" s="74" t="str">
        <f>VLOOKUP(A139,'[2](REF__FIE_GLOBALE___COTATION'!H$1:I$392,2,FALSE)</f>
        <v>Luxembourg</v>
      </c>
    </row>
    <row r="140" spans="1:8" s="12" customFormat="1" x14ac:dyDescent="0.2">
      <c r="A140" s="21" t="s">
        <v>100</v>
      </c>
      <c r="B140" s="22" t="s">
        <v>17</v>
      </c>
      <c r="C140" s="23">
        <v>150000000</v>
      </c>
      <c r="D140" s="23">
        <v>149.79708371000001</v>
      </c>
      <c r="E140" s="23">
        <v>150</v>
      </c>
      <c r="F140" s="24">
        <v>42919</v>
      </c>
      <c r="G140" s="24"/>
      <c r="H140" s="74" t="str">
        <f>VLOOKUP(A140,'[2](REF__FIE_GLOBALE___COTATION'!H$1:I$392,2,FALSE)</f>
        <v>Luxembourg</v>
      </c>
    </row>
    <row r="141" spans="1:8" s="12" customFormat="1" x14ac:dyDescent="0.2">
      <c r="A141" s="21" t="s">
        <v>100</v>
      </c>
      <c r="B141" s="22" t="s">
        <v>17</v>
      </c>
      <c r="C141" s="23">
        <v>20000000</v>
      </c>
      <c r="D141" s="23">
        <v>20.012195040000002</v>
      </c>
      <c r="E141" s="23">
        <v>20</v>
      </c>
      <c r="F141" s="24">
        <v>42919</v>
      </c>
      <c r="G141" s="24"/>
      <c r="H141" s="74" t="str">
        <f>VLOOKUP(A141,'[2](REF__FIE_GLOBALE___COTATION'!H$1:I$392,2,FALSE)</f>
        <v>Luxembourg</v>
      </c>
    </row>
    <row r="142" spans="1:8" s="12" customFormat="1" x14ac:dyDescent="0.2">
      <c r="A142" s="21" t="s">
        <v>100</v>
      </c>
      <c r="B142" s="22" t="s">
        <v>17</v>
      </c>
      <c r="C142" s="23">
        <v>30000000</v>
      </c>
      <c r="D142" s="23">
        <v>30.063639850000001</v>
      </c>
      <c r="E142" s="23">
        <v>30</v>
      </c>
      <c r="F142" s="24">
        <v>42919</v>
      </c>
      <c r="G142" s="24"/>
      <c r="H142" s="74" t="str">
        <f>VLOOKUP(A142,'[2](REF__FIE_GLOBALE___COTATION'!H$1:I$392,2,FALSE)</f>
        <v>Luxembourg</v>
      </c>
    </row>
    <row r="143" spans="1:8" s="12" customFormat="1" x14ac:dyDescent="0.2">
      <c r="A143" s="21" t="s">
        <v>101</v>
      </c>
      <c r="B143" s="22" t="s">
        <v>17</v>
      </c>
      <c r="C143" s="23">
        <v>50000000</v>
      </c>
      <c r="D143" s="23">
        <v>50</v>
      </c>
      <c r="E143" s="23">
        <v>50</v>
      </c>
      <c r="F143" s="24">
        <v>42752</v>
      </c>
      <c r="G143" s="24"/>
      <c r="H143" s="74" t="str">
        <f>VLOOKUP(A143,'[2](REF__FIE_GLOBALE___COTATION'!H$1:I$392,2,FALSE)</f>
        <v>Non côté</v>
      </c>
    </row>
    <row r="144" spans="1:8" s="12" customFormat="1" x14ac:dyDescent="0.2">
      <c r="A144" s="21" t="s">
        <v>102</v>
      </c>
      <c r="B144" s="22" t="s">
        <v>17</v>
      </c>
      <c r="C144" s="23">
        <v>200000000</v>
      </c>
      <c r="D144" s="23">
        <v>200</v>
      </c>
      <c r="E144" s="23">
        <v>200</v>
      </c>
      <c r="F144" s="24">
        <v>44762</v>
      </c>
      <c r="G144" s="24"/>
      <c r="H144" s="74" t="str">
        <f>VLOOKUP(A144,'[2](REF__FIE_GLOBALE___COTATION'!H$1:I$392,2,FALSE)</f>
        <v>Luxembourg</v>
      </c>
    </row>
    <row r="145" spans="1:8" s="12" customFormat="1" x14ac:dyDescent="0.2">
      <c r="A145" s="21" t="s">
        <v>103</v>
      </c>
      <c r="B145" s="22" t="s">
        <v>17</v>
      </c>
      <c r="C145" s="23">
        <v>45000000</v>
      </c>
      <c r="D145" s="23">
        <v>45</v>
      </c>
      <c r="E145" s="23">
        <v>45</v>
      </c>
      <c r="F145" s="24">
        <v>48428</v>
      </c>
      <c r="G145" s="24"/>
      <c r="H145" s="74" t="str">
        <f>VLOOKUP(A145,'[2](REF__FIE_GLOBALE___COTATION'!H$1:I$392,2,FALSE)</f>
        <v>Luxembourg</v>
      </c>
    </row>
    <row r="146" spans="1:8" s="12" customFormat="1" x14ac:dyDescent="0.2">
      <c r="A146" s="21" t="s">
        <v>104</v>
      </c>
      <c r="B146" s="22" t="s">
        <v>17</v>
      </c>
      <c r="C146" s="23">
        <v>50000000</v>
      </c>
      <c r="D146" s="23">
        <v>50</v>
      </c>
      <c r="E146" s="23">
        <v>50</v>
      </c>
      <c r="F146" s="24">
        <v>42793</v>
      </c>
      <c r="G146" s="24"/>
      <c r="H146" s="74" t="str">
        <f>VLOOKUP(A146,'[2](REF__FIE_GLOBALE___COTATION'!H$1:I$392,2,FALSE)</f>
        <v>Non côté</v>
      </c>
    </row>
    <row r="147" spans="1:8" s="12" customFormat="1" x14ac:dyDescent="0.2">
      <c r="A147" s="21" t="s">
        <v>105</v>
      </c>
      <c r="B147" s="22" t="s">
        <v>17</v>
      </c>
      <c r="C147" s="23">
        <v>1285857000</v>
      </c>
      <c r="D147" s="23">
        <v>1284.7628165599999</v>
      </c>
      <c r="E147" s="23">
        <v>1285.857</v>
      </c>
      <c r="F147" s="24">
        <v>43052</v>
      </c>
      <c r="G147" s="24"/>
      <c r="H147" s="74" t="str">
        <f>VLOOKUP(A147,'[2](REF__FIE_GLOBALE___COTATION'!H$1:I$392,2,FALSE)</f>
        <v>Luxembourg</v>
      </c>
    </row>
    <row r="148" spans="1:8" s="12" customFormat="1" x14ac:dyDescent="0.2">
      <c r="A148" s="21" t="s">
        <v>105</v>
      </c>
      <c r="B148" s="22" t="s">
        <v>17</v>
      </c>
      <c r="C148" s="23">
        <v>15000000</v>
      </c>
      <c r="D148" s="23">
        <v>14.987491820000001</v>
      </c>
      <c r="E148" s="23">
        <v>15</v>
      </c>
      <c r="F148" s="24">
        <v>43052</v>
      </c>
      <c r="G148" s="24"/>
      <c r="H148" s="74" t="str">
        <f>VLOOKUP(A148,'[2](REF__FIE_GLOBALE___COTATION'!H$1:I$392,2,FALSE)</f>
        <v>Luxembourg</v>
      </c>
    </row>
    <row r="149" spans="1:8" s="12" customFormat="1" x14ac:dyDescent="0.2">
      <c r="A149" s="21" t="s">
        <v>105</v>
      </c>
      <c r="B149" s="22" t="s">
        <v>17</v>
      </c>
      <c r="C149" s="23">
        <v>35000000</v>
      </c>
      <c r="D149" s="23">
        <v>34.970814259999997</v>
      </c>
      <c r="E149" s="23">
        <v>35</v>
      </c>
      <c r="F149" s="24">
        <v>43052</v>
      </c>
      <c r="G149" s="24"/>
      <c r="H149" s="74" t="str">
        <f>VLOOKUP(A149,'[2](REF__FIE_GLOBALE___COTATION'!H$1:I$392,2,FALSE)</f>
        <v>Luxembourg</v>
      </c>
    </row>
    <row r="150" spans="1:8" s="12" customFormat="1" x14ac:dyDescent="0.2">
      <c r="A150" s="21" t="s">
        <v>106</v>
      </c>
      <c r="B150" s="22" t="s">
        <v>17</v>
      </c>
      <c r="C150" s="23">
        <v>10000000</v>
      </c>
      <c r="D150" s="23">
        <v>10</v>
      </c>
      <c r="E150" s="23">
        <v>10</v>
      </c>
      <c r="F150" s="24">
        <v>43152</v>
      </c>
      <c r="G150" s="24"/>
      <c r="H150" s="74" t="str">
        <f>VLOOKUP(A150,'[2](REF__FIE_GLOBALE___COTATION'!H$1:I$392,2,FALSE)</f>
        <v>Luxembourg</v>
      </c>
    </row>
    <row r="151" spans="1:8" s="12" customFormat="1" x14ac:dyDescent="0.2">
      <c r="A151" s="21" t="s">
        <v>107</v>
      </c>
      <c r="B151" s="22" t="s">
        <v>17</v>
      </c>
      <c r="C151" s="23">
        <v>47500000</v>
      </c>
      <c r="D151" s="23">
        <v>47.5</v>
      </c>
      <c r="E151" s="23">
        <v>47.5</v>
      </c>
      <c r="F151" s="24">
        <v>45877</v>
      </c>
      <c r="G151" s="24"/>
      <c r="H151" s="74" t="str">
        <f>VLOOKUP(A151,'[2](REF__FIE_GLOBALE___COTATION'!H$1:I$392,2,FALSE)</f>
        <v>Luxembourg</v>
      </c>
    </row>
    <row r="152" spans="1:8" s="12" customFormat="1" x14ac:dyDescent="0.2">
      <c r="A152" s="21" t="s">
        <v>108</v>
      </c>
      <c r="B152" s="22" t="s">
        <v>17</v>
      </c>
      <c r="C152" s="23">
        <v>50000000</v>
      </c>
      <c r="D152" s="23">
        <v>50</v>
      </c>
      <c r="E152" s="23">
        <v>50</v>
      </c>
      <c r="F152" s="24">
        <v>45062</v>
      </c>
      <c r="G152" s="24"/>
      <c r="H152" s="74" t="str">
        <f>VLOOKUP(A152,'[2](REF__FIE_GLOBALE___COTATION'!H$1:I$392,2,FALSE)</f>
        <v>Luxembourg</v>
      </c>
    </row>
    <row r="153" spans="1:8" s="12" customFormat="1" x14ac:dyDescent="0.2">
      <c r="A153" s="21" t="s">
        <v>109</v>
      </c>
      <c r="B153" s="22" t="s">
        <v>17</v>
      </c>
      <c r="C153" s="23">
        <v>153000000</v>
      </c>
      <c r="D153" s="23">
        <v>153</v>
      </c>
      <c r="E153" s="23">
        <v>153</v>
      </c>
      <c r="F153" s="24">
        <v>45103</v>
      </c>
      <c r="G153" s="24"/>
      <c r="H153" s="74" t="str">
        <f>VLOOKUP(A153,'[2](REF__FIE_GLOBALE___COTATION'!H$1:I$392,2,FALSE)</f>
        <v>Luxembourg</v>
      </c>
    </row>
    <row r="154" spans="1:8" s="12" customFormat="1" x14ac:dyDescent="0.2">
      <c r="A154" s="21" t="s">
        <v>110</v>
      </c>
      <c r="B154" s="22" t="s">
        <v>17</v>
      </c>
      <c r="C154" s="23">
        <v>10500000</v>
      </c>
      <c r="D154" s="23">
        <v>10.5</v>
      </c>
      <c r="E154" s="23">
        <v>10.5</v>
      </c>
      <c r="F154" s="24">
        <v>47260</v>
      </c>
      <c r="G154" s="24">
        <v>43607</v>
      </c>
      <c r="H154" s="74" t="str">
        <f>VLOOKUP(A154,'[2](REF__FIE_GLOBALE___COTATION'!H$1:I$392,2,FALSE)</f>
        <v>Luxembourg</v>
      </c>
    </row>
    <row r="155" spans="1:8" s="12" customFormat="1" x14ac:dyDescent="0.2">
      <c r="A155" s="21" t="s">
        <v>111</v>
      </c>
      <c r="B155" s="22" t="s">
        <v>17</v>
      </c>
      <c r="C155" s="23">
        <v>1140000000</v>
      </c>
      <c r="D155" s="23">
        <v>1139.6452293</v>
      </c>
      <c r="E155" s="23">
        <v>1140</v>
      </c>
      <c r="F155" s="24">
        <v>44349</v>
      </c>
      <c r="G155" s="24"/>
      <c r="H155" s="74" t="str">
        <f>VLOOKUP(A155,'[2](REF__FIE_GLOBALE___COTATION'!H$1:I$392,2,FALSE)</f>
        <v>Luxembourg</v>
      </c>
    </row>
    <row r="156" spans="1:8" s="12" customFormat="1" x14ac:dyDescent="0.2">
      <c r="A156" s="21" t="s">
        <v>111</v>
      </c>
      <c r="B156" s="22" t="s">
        <v>17</v>
      </c>
      <c r="C156" s="23">
        <v>150000000</v>
      </c>
      <c r="D156" s="23">
        <v>154.58046623000001</v>
      </c>
      <c r="E156" s="23">
        <v>150</v>
      </c>
      <c r="F156" s="24">
        <v>44349</v>
      </c>
      <c r="G156" s="24"/>
      <c r="H156" s="74" t="str">
        <f>VLOOKUP(A156,'[2](REF__FIE_GLOBALE___COTATION'!H$1:I$392,2,FALSE)</f>
        <v>Luxembourg</v>
      </c>
    </row>
    <row r="157" spans="1:8" s="12" customFormat="1" x14ac:dyDescent="0.2">
      <c r="A157" s="21" t="s">
        <v>111</v>
      </c>
      <c r="B157" s="22" t="s">
        <v>17</v>
      </c>
      <c r="C157" s="23">
        <v>200000000</v>
      </c>
      <c r="D157" s="23">
        <v>199.93775951999999</v>
      </c>
      <c r="E157" s="23">
        <v>200</v>
      </c>
      <c r="F157" s="24">
        <v>44349</v>
      </c>
      <c r="G157" s="24"/>
      <c r="H157" s="74" t="str">
        <f>VLOOKUP(A157,'[2](REF__FIE_GLOBALE___COTATION'!H$1:I$392,2,FALSE)</f>
        <v>Luxembourg</v>
      </c>
    </row>
    <row r="158" spans="1:8" s="12" customFormat="1" x14ac:dyDescent="0.2">
      <c r="A158" s="21" t="s">
        <v>111</v>
      </c>
      <c r="B158" s="22" t="s">
        <v>17</v>
      </c>
      <c r="C158" s="23">
        <v>160000000</v>
      </c>
      <c r="D158" s="23">
        <v>159.95020761999999</v>
      </c>
      <c r="E158" s="23">
        <v>160</v>
      </c>
      <c r="F158" s="24">
        <v>44349</v>
      </c>
      <c r="G158" s="24"/>
      <c r="H158" s="74" t="str">
        <f>VLOOKUP(A158,'[2](REF__FIE_GLOBALE___COTATION'!H$1:I$392,2,FALSE)</f>
        <v>Luxembourg</v>
      </c>
    </row>
    <row r="159" spans="1:8" s="12" customFormat="1" x14ac:dyDescent="0.2">
      <c r="A159" s="21" t="s">
        <v>112</v>
      </c>
      <c r="B159" s="22" t="s">
        <v>17</v>
      </c>
      <c r="C159" s="23">
        <v>10000000</v>
      </c>
      <c r="D159" s="23">
        <v>10</v>
      </c>
      <c r="E159" s="23">
        <v>10</v>
      </c>
      <c r="F159" s="24">
        <v>46088</v>
      </c>
      <c r="G159" s="24"/>
      <c r="H159" s="74" t="str">
        <f>VLOOKUP(A159,'[2](REF__FIE_GLOBALE___COTATION'!H$1:I$392,2,FALSE)</f>
        <v>Luxembourg</v>
      </c>
    </row>
    <row r="160" spans="1:8" s="12" customFormat="1" x14ac:dyDescent="0.2">
      <c r="A160" s="21" t="s">
        <v>113</v>
      </c>
      <c r="B160" s="22" t="s">
        <v>17</v>
      </c>
      <c r="C160" s="23">
        <v>1898000000</v>
      </c>
      <c r="D160" s="23">
        <v>1897.0072757200001</v>
      </c>
      <c r="E160" s="23">
        <v>1898</v>
      </c>
      <c r="F160" s="24">
        <v>45481</v>
      </c>
      <c r="G160" s="24"/>
      <c r="H160" s="74" t="str">
        <f>VLOOKUP(A160,'[2](REF__FIE_GLOBALE___COTATION'!H$1:I$392,2,FALSE)</f>
        <v>Luxembourg</v>
      </c>
    </row>
    <row r="161" spans="1:8" s="12" customFormat="1" x14ac:dyDescent="0.2">
      <c r="A161" s="21" t="s">
        <v>113</v>
      </c>
      <c r="B161" s="22" t="s">
        <v>17</v>
      </c>
      <c r="C161" s="23">
        <v>17000000</v>
      </c>
      <c r="D161" s="23">
        <v>16.991109460000001</v>
      </c>
      <c r="E161" s="23">
        <v>17</v>
      </c>
      <c r="F161" s="24">
        <v>45481</v>
      </c>
      <c r="G161" s="24"/>
      <c r="H161" s="74" t="str">
        <f>VLOOKUP(A161,'[2](REF__FIE_GLOBALE___COTATION'!H$1:I$392,2,FALSE)</f>
        <v>Luxembourg</v>
      </c>
    </row>
    <row r="162" spans="1:8" s="12" customFormat="1" x14ac:dyDescent="0.2">
      <c r="A162" s="21" t="s">
        <v>113</v>
      </c>
      <c r="B162" s="22" t="s">
        <v>17</v>
      </c>
      <c r="C162" s="23">
        <v>85000000</v>
      </c>
      <c r="D162" s="23">
        <v>84.95566848</v>
      </c>
      <c r="E162" s="23">
        <v>85</v>
      </c>
      <c r="F162" s="24">
        <v>45481</v>
      </c>
      <c r="G162" s="24"/>
      <c r="H162" s="74" t="str">
        <f>VLOOKUP(A162,'[2](REF__FIE_GLOBALE___COTATION'!H$1:I$392,2,FALSE)</f>
        <v>Luxembourg</v>
      </c>
    </row>
    <row r="163" spans="1:8" s="12" customFormat="1" x14ac:dyDescent="0.2">
      <c r="A163" s="21" t="s">
        <v>114</v>
      </c>
      <c r="B163" s="22" t="s">
        <v>17</v>
      </c>
      <c r="C163" s="23">
        <v>15000000</v>
      </c>
      <c r="D163" s="23">
        <v>15</v>
      </c>
      <c r="E163" s="23">
        <v>15</v>
      </c>
      <c r="F163" s="24">
        <v>46069</v>
      </c>
      <c r="G163" s="24"/>
      <c r="H163" s="74" t="str">
        <f>VLOOKUP(A163,'[2](REF__FIE_GLOBALE___COTATION'!H$1:I$392,2,FALSE)</f>
        <v>Non côté</v>
      </c>
    </row>
    <row r="164" spans="1:8" s="12" customFormat="1" x14ac:dyDescent="0.2">
      <c r="A164" s="21" t="s">
        <v>115</v>
      </c>
      <c r="B164" s="22" t="s">
        <v>17</v>
      </c>
      <c r="C164" s="23">
        <v>25000000</v>
      </c>
      <c r="D164" s="23">
        <v>25</v>
      </c>
      <c r="E164" s="23">
        <v>25</v>
      </c>
      <c r="F164" s="24">
        <v>43553</v>
      </c>
      <c r="G164" s="24"/>
      <c r="H164" s="74" t="str">
        <f>VLOOKUP(A164,'[2](REF__FIE_GLOBALE___COTATION'!H$1:I$392,2,FALSE)</f>
        <v>Luxembourg</v>
      </c>
    </row>
    <row r="165" spans="1:8" s="12" customFormat="1" x14ac:dyDescent="0.2">
      <c r="A165" s="21" t="s">
        <v>116</v>
      </c>
      <c r="B165" s="22" t="s">
        <v>17</v>
      </c>
      <c r="C165" s="23">
        <v>50000000</v>
      </c>
      <c r="D165" s="23">
        <v>50</v>
      </c>
      <c r="E165" s="23">
        <v>50</v>
      </c>
      <c r="F165" s="24">
        <v>43745</v>
      </c>
      <c r="G165" s="24"/>
      <c r="H165" s="74" t="str">
        <f>VLOOKUP(A165,'[2](REF__FIE_GLOBALE___COTATION'!H$1:I$392,2,FALSE)</f>
        <v>Luxembourg</v>
      </c>
    </row>
    <row r="166" spans="1:8" s="12" customFormat="1" x14ac:dyDescent="0.2">
      <c r="A166" s="21" t="s">
        <v>117</v>
      </c>
      <c r="B166" s="22" t="s">
        <v>17</v>
      </c>
      <c r="C166" s="23">
        <v>10000000</v>
      </c>
      <c r="D166" s="23">
        <v>10</v>
      </c>
      <c r="E166" s="23">
        <v>10</v>
      </c>
      <c r="F166" s="24">
        <v>43416</v>
      </c>
      <c r="G166" s="24"/>
      <c r="H166" s="74" t="str">
        <f>VLOOKUP(A166,'[2](REF__FIE_GLOBALE___COTATION'!H$1:I$392,2,FALSE)</f>
        <v>Luxembourg</v>
      </c>
    </row>
    <row r="167" spans="1:8" s="12" customFormat="1" x14ac:dyDescent="0.2">
      <c r="A167" s="21" t="s">
        <v>118</v>
      </c>
      <c r="B167" s="22" t="s">
        <v>17</v>
      </c>
      <c r="C167" s="23">
        <v>150000000</v>
      </c>
      <c r="D167" s="23">
        <v>150</v>
      </c>
      <c r="E167" s="23">
        <v>150</v>
      </c>
      <c r="F167" s="24">
        <v>45649</v>
      </c>
      <c r="G167" s="24"/>
      <c r="H167" s="74" t="str">
        <f>VLOOKUP(A167,'[2](REF__FIE_GLOBALE___COTATION'!H$1:I$392,2,FALSE)</f>
        <v>Luxembourg</v>
      </c>
    </row>
    <row r="168" spans="1:8" s="12" customFormat="1" x14ac:dyDescent="0.2">
      <c r="A168" s="21" t="s">
        <v>119</v>
      </c>
      <c r="B168" s="22" t="s">
        <v>17</v>
      </c>
      <c r="C168" s="23">
        <v>932000000</v>
      </c>
      <c r="D168" s="23">
        <v>931.50392844999999</v>
      </c>
      <c r="E168" s="23">
        <v>932</v>
      </c>
      <c r="F168" s="24">
        <v>44587</v>
      </c>
      <c r="G168" s="24"/>
      <c r="H168" s="74" t="str">
        <f>VLOOKUP(A168,'[2](REF__FIE_GLOBALE___COTATION'!H$1:I$392,2,FALSE)</f>
        <v>Luxembourg</v>
      </c>
    </row>
    <row r="169" spans="1:8" s="12" customFormat="1" x14ac:dyDescent="0.2">
      <c r="A169" s="21" t="s">
        <v>119</v>
      </c>
      <c r="B169" s="22" t="s">
        <v>17</v>
      </c>
      <c r="C169" s="23">
        <v>500000000</v>
      </c>
      <c r="D169" s="23">
        <v>510.36343041999999</v>
      </c>
      <c r="E169" s="23">
        <v>500</v>
      </c>
      <c r="F169" s="24">
        <v>44587</v>
      </c>
      <c r="G169" s="24"/>
      <c r="H169" s="74" t="str">
        <f>VLOOKUP(A169,'[2](REF__FIE_GLOBALE___COTATION'!H$1:I$392,2,FALSE)</f>
        <v>Luxembourg</v>
      </c>
    </row>
    <row r="170" spans="1:8" s="12" customFormat="1" x14ac:dyDescent="0.2">
      <c r="A170" s="21" t="s">
        <v>119</v>
      </c>
      <c r="B170" s="22" t="s">
        <v>17</v>
      </c>
      <c r="C170" s="23">
        <v>200000000</v>
      </c>
      <c r="D170" s="23">
        <v>198.21997388</v>
      </c>
      <c r="E170" s="23">
        <v>200</v>
      </c>
      <c r="F170" s="24">
        <v>44587</v>
      </c>
      <c r="G170" s="24"/>
      <c r="H170" s="74" t="str">
        <f>VLOOKUP(A170,'[2](REF__FIE_GLOBALE___COTATION'!H$1:I$392,2,FALSE)</f>
        <v>Luxembourg</v>
      </c>
    </row>
    <row r="171" spans="1:8" s="12" customFormat="1" x14ac:dyDescent="0.2">
      <c r="A171" s="21" t="s">
        <v>119</v>
      </c>
      <c r="B171" s="22" t="s">
        <v>17</v>
      </c>
      <c r="C171" s="23">
        <v>200000000</v>
      </c>
      <c r="D171" s="23">
        <v>195.65479034000001</v>
      </c>
      <c r="E171" s="23">
        <v>200</v>
      </c>
      <c r="F171" s="24">
        <v>44587</v>
      </c>
      <c r="G171" s="24"/>
      <c r="H171" s="74" t="str">
        <f>VLOOKUP(A171,'[2](REF__FIE_GLOBALE___COTATION'!H$1:I$392,2,FALSE)</f>
        <v>Luxembourg</v>
      </c>
    </row>
    <row r="172" spans="1:8" s="12" customFormat="1" x14ac:dyDescent="0.2">
      <c r="A172" s="21" t="s">
        <v>119</v>
      </c>
      <c r="B172" s="22" t="s">
        <v>17</v>
      </c>
      <c r="C172" s="23">
        <v>18000000</v>
      </c>
      <c r="D172" s="23">
        <v>17.990424640000001</v>
      </c>
      <c r="E172" s="23">
        <v>18</v>
      </c>
      <c r="F172" s="24">
        <v>44587</v>
      </c>
      <c r="G172" s="24"/>
      <c r="H172" s="74" t="str">
        <f>VLOOKUP(A172,'[2](REF__FIE_GLOBALE___COTATION'!H$1:I$392,2,FALSE)</f>
        <v>Luxembourg</v>
      </c>
    </row>
    <row r="173" spans="1:8" s="12" customFormat="1" x14ac:dyDescent="0.2">
      <c r="A173" s="21" t="s">
        <v>119</v>
      </c>
      <c r="B173" s="22" t="s">
        <v>17</v>
      </c>
      <c r="C173" s="23">
        <v>10000000</v>
      </c>
      <c r="D173" s="23">
        <v>9.9947182800000007</v>
      </c>
      <c r="E173" s="23">
        <v>10</v>
      </c>
      <c r="F173" s="24">
        <v>44587</v>
      </c>
      <c r="G173" s="24"/>
      <c r="H173" s="74" t="str">
        <f>VLOOKUP(A173,'[2](REF__FIE_GLOBALE___COTATION'!H$1:I$392,2,FALSE)</f>
        <v>Luxembourg</v>
      </c>
    </row>
    <row r="174" spans="1:8" s="12" customFormat="1" x14ac:dyDescent="0.2">
      <c r="A174" s="21" t="s">
        <v>119</v>
      </c>
      <c r="B174" s="22" t="s">
        <v>17</v>
      </c>
      <c r="C174" s="23">
        <v>40000000</v>
      </c>
      <c r="D174" s="23">
        <v>39.978964220000002</v>
      </c>
      <c r="E174" s="23">
        <v>40</v>
      </c>
      <c r="F174" s="24">
        <v>44587</v>
      </c>
      <c r="G174" s="24"/>
      <c r="H174" s="74" t="str">
        <f>VLOOKUP(A174,'[2](REF__FIE_GLOBALE___COTATION'!H$1:I$392,2,FALSE)</f>
        <v>Luxembourg</v>
      </c>
    </row>
    <row r="175" spans="1:8" s="12" customFormat="1" x14ac:dyDescent="0.2">
      <c r="A175" s="21" t="s">
        <v>120</v>
      </c>
      <c r="B175" s="22" t="s">
        <v>17</v>
      </c>
      <c r="C175" s="23">
        <v>100000000</v>
      </c>
      <c r="D175" s="23">
        <v>100</v>
      </c>
      <c r="E175" s="23">
        <v>100</v>
      </c>
      <c r="F175" s="24">
        <v>43147</v>
      </c>
      <c r="G175" s="24"/>
      <c r="H175" s="74" t="str">
        <f>VLOOKUP(A175,'[2](REF__FIE_GLOBALE___COTATION'!H$1:I$392,2,FALSE)</f>
        <v>Luxembourg</v>
      </c>
    </row>
    <row r="176" spans="1:8" s="12" customFormat="1" x14ac:dyDescent="0.2">
      <c r="A176" s="21" t="s">
        <v>121</v>
      </c>
      <c r="B176" s="22" t="s">
        <v>17</v>
      </c>
      <c r="C176" s="23">
        <v>1000000000</v>
      </c>
      <c r="D176" s="23">
        <v>999.15026694000005</v>
      </c>
      <c r="E176" s="23">
        <v>1000</v>
      </c>
      <c r="F176" s="24">
        <v>43157</v>
      </c>
      <c r="G176" s="24"/>
      <c r="H176" s="74" t="str">
        <f>VLOOKUP(A176,'[2](REF__FIE_GLOBALE___COTATION'!H$1:I$392,2,FALSE)</f>
        <v>Luxembourg</v>
      </c>
    </row>
    <row r="177" spans="1:8" s="12" customFormat="1" x14ac:dyDescent="0.2">
      <c r="A177" s="21" t="s">
        <v>121</v>
      </c>
      <c r="B177" s="22" t="s">
        <v>17</v>
      </c>
      <c r="C177" s="23">
        <v>187000000</v>
      </c>
      <c r="D177" s="23">
        <v>186.33625275</v>
      </c>
      <c r="E177" s="23">
        <v>187</v>
      </c>
      <c r="F177" s="24">
        <v>43157</v>
      </c>
      <c r="G177" s="24"/>
      <c r="H177" s="74" t="str">
        <f>VLOOKUP(A177,'[2](REF__FIE_GLOBALE___COTATION'!H$1:I$392,2,FALSE)</f>
        <v>Luxembourg</v>
      </c>
    </row>
    <row r="178" spans="1:8" s="12" customFormat="1" x14ac:dyDescent="0.2">
      <c r="A178" s="21" t="s">
        <v>121</v>
      </c>
      <c r="B178" s="22" t="s">
        <v>17</v>
      </c>
      <c r="C178" s="23">
        <v>23000000</v>
      </c>
      <c r="D178" s="23">
        <v>22.918362640000002</v>
      </c>
      <c r="E178" s="23">
        <v>23</v>
      </c>
      <c r="F178" s="24">
        <v>43157</v>
      </c>
      <c r="G178" s="24"/>
      <c r="H178" s="74" t="str">
        <f>VLOOKUP(A178,'[2](REF__FIE_GLOBALE___COTATION'!H$1:I$392,2,FALSE)</f>
        <v>Luxembourg</v>
      </c>
    </row>
    <row r="179" spans="1:8" s="12" customFormat="1" x14ac:dyDescent="0.2">
      <c r="A179" s="21" t="s">
        <v>121</v>
      </c>
      <c r="B179" s="22" t="s">
        <v>17</v>
      </c>
      <c r="C179" s="23">
        <v>90000000</v>
      </c>
      <c r="D179" s="23">
        <v>89.680549450000001</v>
      </c>
      <c r="E179" s="23">
        <v>90</v>
      </c>
      <c r="F179" s="24">
        <v>43157</v>
      </c>
      <c r="G179" s="24"/>
      <c r="H179" s="74" t="str">
        <f>VLOOKUP(A179,'[2](REF__FIE_GLOBALE___COTATION'!H$1:I$392,2,FALSE)</f>
        <v>Luxembourg</v>
      </c>
    </row>
    <row r="180" spans="1:8" s="12" customFormat="1" x14ac:dyDescent="0.2">
      <c r="A180" s="21" t="s">
        <v>122</v>
      </c>
      <c r="B180" s="22" t="s">
        <v>17</v>
      </c>
      <c r="C180" s="23">
        <v>15000000</v>
      </c>
      <c r="D180" s="23">
        <v>15</v>
      </c>
      <c r="E180" s="23">
        <v>15</v>
      </c>
      <c r="F180" s="24">
        <v>43550</v>
      </c>
      <c r="G180" s="24"/>
      <c r="H180" s="74" t="str">
        <f>VLOOKUP(A180,'[2](REF__FIE_GLOBALE___COTATION'!H$1:I$392,2,FALSE)</f>
        <v>Luxembourg</v>
      </c>
    </row>
    <row r="181" spans="1:8" s="12" customFormat="1" x14ac:dyDescent="0.2">
      <c r="A181" s="21" t="s">
        <v>123</v>
      </c>
      <c r="B181" s="22" t="s">
        <v>17</v>
      </c>
      <c r="C181" s="23">
        <v>300000000</v>
      </c>
      <c r="D181" s="23">
        <v>300</v>
      </c>
      <c r="E181" s="23">
        <v>300</v>
      </c>
      <c r="F181" s="24">
        <v>43972</v>
      </c>
      <c r="G181" s="24"/>
      <c r="H181" s="74" t="str">
        <f>VLOOKUP(A181,'[2](REF__FIE_GLOBALE___COTATION'!H$1:I$392,2,FALSE)</f>
        <v>Luxembourg</v>
      </c>
    </row>
    <row r="182" spans="1:8" s="12" customFormat="1" x14ac:dyDescent="0.2">
      <c r="A182" s="21" t="s">
        <v>124</v>
      </c>
      <c r="B182" s="22" t="s">
        <v>17</v>
      </c>
      <c r="C182" s="23">
        <v>200000000</v>
      </c>
      <c r="D182" s="23">
        <v>200</v>
      </c>
      <c r="E182" s="23">
        <v>200</v>
      </c>
      <c r="F182" s="24">
        <v>44003</v>
      </c>
      <c r="G182" s="24"/>
      <c r="H182" s="74" t="str">
        <f>VLOOKUP(A182,'[2](REF__FIE_GLOBALE___COTATION'!H$1:I$392,2,FALSE)</f>
        <v>Luxembourg</v>
      </c>
    </row>
    <row r="183" spans="1:8" s="12" customFormat="1" x14ac:dyDescent="0.2">
      <c r="A183" s="21" t="s">
        <v>125</v>
      </c>
      <c r="B183" s="22" t="s">
        <v>17</v>
      </c>
      <c r="C183" s="23">
        <v>10000000</v>
      </c>
      <c r="D183" s="23">
        <v>10</v>
      </c>
      <c r="E183" s="23">
        <v>10</v>
      </c>
      <c r="F183" s="24">
        <v>45861</v>
      </c>
      <c r="G183" s="24"/>
      <c r="H183" s="74" t="str">
        <f>VLOOKUP(A183,'[2](REF__FIE_GLOBALE___COTATION'!H$1:I$392,2,FALSE)</f>
        <v>Luxembourg</v>
      </c>
    </row>
    <row r="184" spans="1:8" s="12" customFormat="1" x14ac:dyDescent="0.2">
      <c r="A184" s="21" t="s">
        <v>126</v>
      </c>
      <c r="B184" s="22" t="s">
        <v>17</v>
      </c>
      <c r="C184" s="23">
        <v>24000000</v>
      </c>
      <c r="D184" s="23">
        <v>24</v>
      </c>
      <c r="E184" s="23">
        <v>24</v>
      </c>
      <c r="F184" s="24">
        <v>47326</v>
      </c>
      <c r="G184" s="24"/>
      <c r="H184" s="74" t="str">
        <f>VLOOKUP(A184,'[2](REF__FIE_GLOBALE___COTATION'!H$1:I$392,2,FALSE)</f>
        <v>Luxembourg</v>
      </c>
    </row>
    <row r="185" spans="1:8" s="12" customFormat="1" x14ac:dyDescent="0.2">
      <c r="A185" s="21" t="s">
        <v>127</v>
      </c>
      <c r="B185" s="22" t="s">
        <v>17</v>
      </c>
      <c r="C185" s="23">
        <v>705848000</v>
      </c>
      <c r="D185" s="23">
        <v>702.96129455000005</v>
      </c>
      <c r="E185" s="23">
        <v>705.84799999999996</v>
      </c>
      <c r="F185" s="24">
        <v>44098</v>
      </c>
      <c r="G185" s="24"/>
      <c r="H185" s="74" t="str">
        <f>VLOOKUP(A185,'[2](REF__FIE_GLOBALE___COTATION'!H$1:I$392,2,FALSE)</f>
        <v>Luxembourg - Paris</v>
      </c>
    </row>
    <row r="186" spans="1:8" s="12" customFormat="1" x14ac:dyDescent="0.2">
      <c r="A186" s="21" t="s">
        <v>127</v>
      </c>
      <c r="B186" s="22" t="s">
        <v>17</v>
      </c>
      <c r="C186" s="23">
        <v>265000000</v>
      </c>
      <c r="D186" s="23">
        <v>256.29696715</v>
      </c>
      <c r="E186" s="23">
        <v>265</v>
      </c>
      <c r="F186" s="24">
        <v>44098</v>
      </c>
      <c r="G186" s="24"/>
      <c r="H186" s="74" t="str">
        <f>VLOOKUP(A186,'[2](REF__FIE_GLOBALE___COTATION'!H$1:I$392,2,FALSE)</f>
        <v>Luxembourg - Paris</v>
      </c>
    </row>
    <row r="187" spans="1:8" s="12" customFormat="1" x14ac:dyDescent="0.2">
      <c r="A187" s="21" t="s">
        <v>127</v>
      </c>
      <c r="B187" s="22" t="s">
        <v>17</v>
      </c>
      <c r="C187" s="23">
        <v>200000000</v>
      </c>
      <c r="D187" s="23">
        <v>193.87305548</v>
      </c>
      <c r="E187" s="23">
        <v>200</v>
      </c>
      <c r="F187" s="24">
        <v>44098</v>
      </c>
      <c r="G187" s="24"/>
      <c r="H187" s="74" t="str">
        <f>VLOOKUP(A187,'[2](REF__FIE_GLOBALE___COTATION'!H$1:I$392,2,FALSE)</f>
        <v>Luxembourg - Paris</v>
      </c>
    </row>
    <row r="188" spans="1:8" s="12" customFormat="1" x14ac:dyDescent="0.2">
      <c r="A188" s="21" t="s">
        <v>127</v>
      </c>
      <c r="B188" s="22" t="s">
        <v>17</v>
      </c>
      <c r="C188" s="23">
        <v>35000000</v>
      </c>
      <c r="D188" s="23">
        <v>33.850542840000003</v>
      </c>
      <c r="E188" s="23">
        <v>35</v>
      </c>
      <c r="F188" s="24">
        <v>44098</v>
      </c>
      <c r="G188" s="24"/>
      <c r="H188" s="74" t="str">
        <f>VLOOKUP(A188,'[2](REF__FIE_GLOBALE___COTATION'!H$1:I$392,2,FALSE)</f>
        <v>Luxembourg - Paris</v>
      </c>
    </row>
    <row r="189" spans="1:8" s="12" customFormat="1" x14ac:dyDescent="0.2">
      <c r="A189" s="21" t="s">
        <v>128</v>
      </c>
      <c r="B189" s="22" t="s">
        <v>17</v>
      </c>
      <c r="C189" s="23">
        <v>11000000</v>
      </c>
      <c r="D189" s="23">
        <v>11</v>
      </c>
      <c r="E189" s="23">
        <v>11</v>
      </c>
      <c r="F189" s="24">
        <v>45993</v>
      </c>
      <c r="G189" s="24"/>
      <c r="H189" s="74" t="str">
        <f>VLOOKUP(A189,'[2](REF__FIE_GLOBALE___COTATION'!H$1:I$392,2,FALSE)</f>
        <v>Luxembourg</v>
      </c>
    </row>
    <row r="190" spans="1:8" s="12" customFormat="1" x14ac:dyDescent="0.2">
      <c r="A190" s="21" t="s">
        <v>129</v>
      </c>
      <c r="B190" s="22" t="s">
        <v>17</v>
      </c>
      <c r="C190" s="23">
        <v>977000000</v>
      </c>
      <c r="D190" s="23">
        <v>972.90200787000003</v>
      </c>
      <c r="E190" s="23">
        <v>977</v>
      </c>
      <c r="F190" s="24">
        <v>44222</v>
      </c>
      <c r="G190" s="24"/>
      <c r="H190" s="74" t="str">
        <f>VLOOKUP(A190,'[2](REF__FIE_GLOBALE___COTATION'!H$1:I$392,2,FALSE)</f>
        <v>Luxembourg - Paris</v>
      </c>
    </row>
    <row r="191" spans="1:8" s="12" customFormat="1" x14ac:dyDescent="0.2">
      <c r="A191" s="21" t="s">
        <v>129</v>
      </c>
      <c r="B191" s="22" t="s">
        <v>17</v>
      </c>
      <c r="C191" s="23">
        <v>300000000</v>
      </c>
      <c r="D191" s="23">
        <v>297.98116464999998</v>
      </c>
      <c r="E191" s="23">
        <v>300</v>
      </c>
      <c r="F191" s="24">
        <v>44222</v>
      </c>
      <c r="G191" s="24"/>
      <c r="H191" s="74" t="str">
        <f>VLOOKUP(A191,'[2](REF__FIE_GLOBALE___COTATION'!H$1:I$392,2,FALSE)</f>
        <v>Luxembourg - Paris</v>
      </c>
    </row>
    <row r="192" spans="1:8" s="12" customFormat="1" x14ac:dyDescent="0.2">
      <c r="A192" s="21" t="s">
        <v>129</v>
      </c>
      <c r="B192" s="22" t="s">
        <v>17</v>
      </c>
      <c r="C192" s="23">
        <v>150000000</v>
      </c>
      <c r="D192" s="23">
        <v>148.49152771999999</v>
      </c>
      <c r="E192" s="23">
        <v>150</v>
      </c>
      <c r="F192" s="24">
        <v>44222</v>
      </c>
      <c r="G192" s="24"/>
      <c r="H192" s="74" t="str">
        <f>VLOOKUP(A192,'[2](REF__FIE_GLOBALE___COTATION'!H$1:I$392,2,FALSE)</f>
        <v>Luxembourg - Paris</v>
      </c>
    </row>
    <row r="193" spans="1:8" s="12" customFormat="1" x14ac:dyDescent="0.2">
      <c r="A193" s="21" t="s">
        <v>129</v>
      </c>
      <c r="B193" s="22" t="s">
        <v>17</v>
      </c>
      <c r="C193" s="23">
        <v>300000000</v>
      </c>
      <c r="D193" s="23">
        <v>299.95168017999998</v>
      </c>
      <c r="E193" s="23">
        <v>300</v>
      </c>
      <c r="F193" s="24">
        <v>44222</v>
      </c>
      <c r="G193" s="24"/>
      <c r="H193" s="74" t="str">
        <f>VLOOKUP(A193,'[2](REF__FIE_GLOBALE___COTATION'!H$1:I$392,2,FALSE)</f>
        <v>Luxembourg - Paris</v>
      </c>
    </row>
    <row r="194" spans="1:8" s="12" customFormat="1" x14ac:dyDescent="0.2">
      <c r="A194" s="21" t="s">
        <v>129</v>
      </c>
      <c r="B194" s="22" t="s">
        <v>17</v>
      </c>
      <c r="C194" s="23">
        <v>250000000</v>
      </c>
      <c r="D194" s="23">
        <v>250.39729786999999</v>
      </c>
      <c r="E194" s="23">
        <v>250</v>
      </c>
      <c r="F194" s="24">
        <v>44222</v>
      </c>
      <c r="G194" s="24"/>
      <c r="H194" s="74" t="str">
        <f>VLOOKUP(A194,'[2](REF__FIE_GLOBALE___COTATION'!H$1:I$392,2,FALSE)</f>
        <v>Luxembourg - Paris</v>
      </c>
    </row>
    <row r="195" spans="1:8" s="12" customFormat="1" x14ac:dyDescent="0.2">
      <c r="A195" s="21" t="s">
        <v>129</v>
      </c>
      <c r="B195" s="22" t="s">
        <v>17</v>
      </c>
      <c r="C195" s="23">
        <v>23000000</v>
      </c>
      <c r="D195" s="23">
        <v>22.903527310000001</v>
      </c>
      <c r="E195" s="23">
        <v>23</v>
      </c>
      <c r="F195" s="24">
        <v>44222</v>
      </c>
      <c r="G195" s="24"/>
      <c r="H195" s="74" t="str">
        <f>VLOOKUP(A195,'[2](REF__FIE_GLOBALE___COTATION'!H$1:I$392,2,FALSE)</f>
        <v>Luxembourg - Paris</v>
      </c>
    </row>
    <row r="196" spans="1:8" s="12" customFormat="1" x14ac:dyDescent="0.2">
      <c r="A196" s="21" t="s">
        <v>130</v>
      </c>
      <c r="B196" s="22" t="s">
        <v>17</v>
      </c>
      <c r="C196" s="23">
        <v>67000000</v>
      </c>
      <c r="D196" s="23">
        <v>67</v>
      </c>
      <c r="E196" s="23">
        <v>67</v>
      </c>
      <c r="F196" s="24">
        <v>44972</v>
      </c>
      <c r="G196" s="24"/>
      <c r="H196" s="74" t="str">
        <f>VLOOKUP(A196,'[2](REF__FIE_GLOBALE___COTATION'!H$1:I$392,2,FALSE)</f>
        <v>Luxembourg</v>
      </c>
    </row>
    <row r="197" spans="1:8" s="12" customFormat="1" x14ac:dyDescent="0.2">
      <c r="A197" s="21" t="s">
        <v>131</v>
      </c>
      <c r="B197" s="22" t="s">
        <v>17</v>
      </c>
      <c r="C197" s="23">
        <v>12000000</v>
      </c>
      <c r="D197" s="23">
        <v>11.99496965</v>
      </c>
      <c r="E197" s="23">
        <v>12</v>
      </c>
      <c r="F197" s="24">
        <v>44284</v>
      </c>
      <c r="G197" s="24"/>
      <c r="H197" s="74" t="str">
        <f>VLOOKUP(A197,'[2](REF__FIE_GLOBALE___COTATION'!H$1:I$392,2,FALSE)</f>
        <v>Luxembourg</v>
      </c>
    </row>
    <row r="198" spans="1:8" s="12" customFormat="1" x14ac:dyDescent="0.2">
      <c r="A198" s="21" t="s">
        <v>132</v>
      </c>
      <c r="B198" s="22" t="s">
        <v>17</v>
      </c>
      <c r="C198" s="23">
        <v>203500000</v>
      </c>
      <c r="D198" s="23">
        <v>202.89710141</v>
      </c>
      <c r="E198" s="23">
        <v>203.5</v>
      </c>
      <c r="F198" s="24">
        <v>45108</v>
      </c>
      <c r="G198" s="24"/>
      <c r="H198" s="74" t="str">
        <f>VLOOKUP(A198,'[2](REF__FIE_GLOBALE___COTATION'!H$1:I$392,2,FALSE)</f>
        <v>Luxembourg</v>
      </c>
    </row>
    <row r="199" spans="1:8" s="12" customFormat="1" x14ac:dyDescent="0.2">
      <c r="A199" s="21" t="s">
        <v>132</v>
      </c>
      <c r="B199" s="22" t="s">
        <v>17</v>
      </c>
      <c r="C199" s="23">
        <v>46500000</v>
      </c>
      <c r="D199" s="23">
        <v>46.362236940000003</v>
      </c>
      <c r="E199" s="23">
        <v>46.5</v>
      </c>
      <c r="F199" s="24">
        <v>45108</v>
      </c>
      <c r="G199" s="24"/>
      <c r="H199" s="74" t="str">
        <f>VLOOKUP(A199,'[2](REF__FIE_GLOBALE___COTATION'!H$1:I$392,2,FALSE)</f>
        <v>Luxembourg</v>
      </c>
    </row>
    <row r="200" spans="1:8" s="12" customFormat="1" x14ac:dyDescent="0.2">
      <c r="A200" s="21" t="s">
        <v>133</v>
      </c>
      <c r="B200" s="22" t="s">
        <v>17</v>
      </c>
      <c r="C200" s="23">
        <v>760000000</v>
      </c>
      <c r="D200" s="23">
        <v>758.44582715000001</v>
      </c>
      <c r="E200" s="23">
        <v>760</v>
      </c>
      <c r="F200" s="24">
        <v>44028</v>
      </c>
      <c r="G200" s="24"/>
      <c r="H200" s="74" t="str">
        <f>VLOOKUP(A200,'[2](REF__FIE_GLOBALE___COTATION'!H$1:I$392,2,FALSE)</f>
        <v>Luxembourg - Paris</v>
      </c>
    </row>
    <row r="201" spans="1:8" s="12" customFormat="1" x14ac:dyDescent="0.2">
      <c r="A201" s="21" t="s">
        <v>133</v>
      </c>
      <c r="B201" s="22" t="s">
        <v>17</v>
      </c>
      <c r="C201" s="23">
        <v>120000000</v>
      </c>
      <c r="D201" s="23">
        <v>119.75360846</v>
      </c>
      <c r="E201" s="23">
        <v>120</v>
      </c>
      <c r="F201" s="24">
        <v>44028</v>
      </c>
      <c r="G201" s="24"/>
      <c r="H201" s="74" t="str">
        <f>VLOOKUP(A201,'[2](REF__FIE_GLOBALE___COTATION'!H$1:I$392,2,FALSE)</f>
        <v>Luxembourg - Paris</v>
      </c>
    </row>
    <row r="202" spans="1:8" s="12" customFormat="1" x14ac:dyDescent="0.2">
      <c r="A202" s="21" t="s">
        <v>133</v>
      </c>
      <c r="B202" s="22" t="s">
        <v>17</v>
      </c>
      <c r="C202" s="23">
        <v>120000000</v>
      </c>
      <c r="D202" s="23">
        <v>119.75460428</v>
      </c>
      <c r="E202" s="23">
        <v>120</v>
      </c>
      <c r="F202" s="24">
        <v>44028</v>
      </c>
      <c r="G202" s="24"/>
      <c r="H202" s="74" t="str">
        <f>VLOOKUP(A202,'[2](REF__FIE_GLOBALE___COTATION'!H$1:I$392,2,FALSE)</f>
        <v>Luxembourg - Paris</v>
      </c>
    </row>
    <row r="203" spans="1:8" s="12" customFormat="1" x14ac:dyDescent="0.2">
      <c r="A203" s="21" t="s">
        <v>134</v>
      </c>
      <c r="B203" s="22" t="s">
        <v>17</v>
      </c>
      <c r="C203" s="23">
        <v>50000000</v>
      </c>
      <c r="D203" s="23">
        <v>46.632991099999998</v>
      </c>
      <c r="E203" s="23">
        <v>50</v>
      </c>
      <c r="F203" s="24">
        <v>48793</v>
      </c>
      <c r="G203" s="24"/>
      <c r="H203" s="74" t="str">
        <f>VLOOKUP(A203,'[2](REF__FIE_GLOBALE___COTATION'!H$1:I$392,2,FALSE)</f>
        <v>Luxembourg</v>
      </c>
    </row>
    <row r="204" spans="1:8" s="12" customFormat="1" x14ac:dyDescent="0.2">
      <c r="A204" s="21" t="s">
        <v>135</v>
      </c>
      <c r="B204" s="22" t="s">
        <v>17</v>
      </c>
      <c r="C204" s="23">
        <v>50000000</v>
      </c>
      <c r="D204" s="23">
        <v>49.932261080000004</v>
      </c>
      <c r="E204" s="23">
        <v>50</v>
      </c>
      <c r="F204" s="24">
        <v>45509</v>
      </c>
      <c r="G204" s="24"/>
      <c r="H204" s="74" t="str">
        <f>VLOOKUP(A204,'[2](REF__FIE_GLOBALE___COTATION'!H$1:I$392,2,FALSE)</f>
        <v>Luxembourg</v>
      </c>
    </row>
    <row r="205" spans="1:8" s="12" customFormat="1" x14ac:dyDescent="0.2">
      <c r="A205" s="21" t="s">
        <v>136</v>
      </c>
      <c r="B205" s="22" t="s">
        <v>17</v>
      </c>
      <c r="C205" s="23">
        <v>455000000</v>
      </c>
      <c r="D205" s="23">
        <v>452.34943555000001</v>
      </c>
      <c r="E205" s="23">
        <v>455</v>
      </c>
      <c r="F205" s="24">
        <v>45876</v>
      </c>
      <c r="G205" s="24"/>
      <c r="H205" s="74" t="str">
        <f>VLOOKUP(A205,'[2](REF__FIE_GLOBALE___COTATION'!H$1:I$392,2,FALSE)</f>
        <v>Luxembourg</v>
      </c>
    </row>
    <row r="206" spans="1:8" s="12" customFormat="1" x14ac:dyDescent="0.2">
      <c r="A206" s="21" t="s">
        <v>137</v>
      </c>
      <c r="B206" s="22" t="s">
        <v>17</v>
      </c>
      <c r="C206" s="23">
        <v>165000000</v>
      </c>
      <c r="D206" s="23">
        <v>163.6058094</v>
      </c>
      <c r="E206" s="23">
        <v>165</v>
      </c>
      <c r="F206" s="24">
        <v>48798</v>
      </c>
      <c r="G206" s="24"/>
      <c r="H206" s="74" t="str">
        <f>VLOOKUP(A206,'[2](REF__FIE_GLOBALE___COTATION'!H$1:I$392,2,FALSE)</f>
        <v>Luxembourg</v>
      </c>
    </row>
    <row r="207" spans="1:8" s="12" customFormat="1" x14ac:dyDescent="0.2">
      <c r="A207" s="21" t="s">
        <v>138</v>
      </c>
      <c r="B207" s="22" t="s">
        <v>17</v>
      </c>
      <c r="C207" s="23">
        <v>331000000</v>
      </c>
      <c r="D207" s="23">
        <v>329.49271157999999</v>
      </c>
      <c r="E207" s="23">
        <v>331</v>
      </c>
      <c r="F207" s="24">
        <v>46974</v>
      </c>
      <c r="G207" s="24"/>
      <c r="H207" s="74" t="str">
        <f>VLOOKUP(A207,'[2](REF__FIE_GLOBALE___COTATION'!H$1:I$392,2,FALSE)</f>
        <v>Luxembourg</v>
      </c>
    </row>
    <row r="208" spans="1:8" s="12" customFormat="1" x14ac:dyDescent="0.2">
      <c r="A208" s="21" t="s">
        <v>138</v>
      </c>
      <c r="B208" s="22" t="s">
        <v>17</v>
      </c>
      <c r="C208" s="23">
        <v>20000000</v>
      </c>
      <c r="D208" s="23">
        <v>19.908958559999999</v>
      </c>
      <c r="E208" s="23">
        <v>20</v>
      </c>
      <c r="F208" s="24">
        <v>46974</v>
      </c>
      <c r="G208" s="24"/>
      <c r="H208" s="74" t="str">
        <f>VLOOKUP(A208,'[2](REF__FIE_GLOBALE___COTATION'!H$1:I$392,2,FALSE)</f>
        <v>Luxembourg</v>
      </c>
    </row>
    <row r="209" spans="1:8" s="12" customFormat="1" x14ac:dyDescent="0.2">
      <c r="A209" s="21" t="s">
        <v>138</v>
      </c>
      <c r="B209" s="22" t="s">
        <v>17</v>
      </c>
      <c r="C209" s="23">
        <v>29000000</v>
      </c>
      <c r="D209" s="23">
        <v>28.86854267</v>
      </c>
      <c r="E209" s="23">
        <v>29</v>
      </c>
      <c r="F209" s="24">
        <v>46974</v>
      </c>
      <c r="G209" s="24"/>
      <c r="H209" s="74" t="str">
        <f>VLOOKUP(A209,'[2](REF__FIE_GLOBALE___COTATION'!H$1:I$392,2,FALSE)</f>
        <v>Luxembourg</v>
      </c>
    </row>
    <row r="210" spans="1:8" s="12" customFormat="1" x14ac:dyDescent="0.2">
      <c r="A210" s="21" t="s">
        <v>139</v>
      </c>
      <c r="B210" s="22" t="s">
        <v>17</v>
      </c>
      <c r="C210" s="23">
        <v>500000000</v>
      </c>
      <c r="D210" s="23">
        <v>498.04764373</v>
      </c>
      <c r="E210" s="23">
        <v>500</v>
      </c>
      <c r="F210" s="24">
        <v>47028</v>
      </c>
      <c r="G210" s="24"/>
      <c r="H210" s="74" t="str">
        <f>VLOOKUP(A210,'[2](REF__FIE_GLOBALE___COTATION'!H$1:I$392,2,FALSE)</f>
        <v>Luxembourg - Paris</v>
      </c>
    </row>
    <row r="211" spans="1:8" s="12" customFormat="1" x14ac:dyDescent="0.2">
      <c r="A211" s="21" t="s">
        <v>139</v>
      </c>
      <c r="B211" s="22" t="s">
        <v>17</v>
      </c>
      <c r="C211" s="23">
        <v>500000000</v>
      </c>
      <c r="D211" s="23">
        <v>521.10676509999996</v>
      </c>
      <c r="E211" s="23">
        <v>500</v>
      </c>
      <c r="F211" s="24">
        <v>47028</v>
      </c>
      <c r="G211" s="24"/>
      <c r="H211" s="74" t="str">
        <f>VLOOKUP(A211,'[2](REF__FIE_GLOBALE___COTATION'!H$1:I$392,2,FALSE)</f>
        <v>Luxembourg - Paris</v>
      </c>
    </row>
    <row r="212" spans="1:8" s="12" customFormat="1" x14ac:dyDescent="0.2">
      <c r="A212" s="21" t="s">
        <v>140</v>
      </c>
      <c r="B212" s="22" t="s">
        <v>17</v>
      </c>
      <c r="C212" s="23">
        <v>987000000</v>
      </c>
      <c r="D212" s="23">
        <v>980.00777043999994</v>
      </c>
      <c r="E212" s="23">
        <v>987</v>
      </c>
      <c r="F212" s="24">
        <v>45308</v>
      </c>
      <c r="G212" s="24"/>
      <c r="H212" s="74" t="str">
        <f>VLOOKUP(A212,'[2](REF__FIE_GLOBALE___COTATION'!H$1:I$392,2,FALSE)</f>
        <v>Luxembourg - Paris</v>
      </c>
    </row>
    <row r="213" spans="1:8" s="12" customFormat="1" x14ac:dyDescent="0.2">
      <c r="A213" s="21" t="s">
        <v>140</v>
      </c>
      <c r="B213" s="22" t="s">
        <v>17</v>
      </c>
      <c r="C213" s="23">
        <v>13000000</v>
      </c>
      <c r="D213" s="23">
        <v>12.907825020000001</v>
      </c>
      <c r="E213" s="23">
        <v>13</v>
      </c>
      <c r="F213" s="24">
        <v>45308</v>
      </c>
      <c r="G213" s="24"/>
      <c r="H213" s="74" t="str">
        <f>VLOOKUP(A213,'[2](REF__FIE_GLOBALE___COTATION'!H$1:I$392,2,FALSE)</f>
        <v>Luxembourg - Paris</v>
      </c>
    </row>
    <row r="214" spans="1:8" s="12" customFormat="1" x14ac:dyDescent="0.2">
      <c r="A214" s="21" t="s">
        <v>141</v>
      </c>
      <c r="B214" s="22" t="s">
        <v>17</v>
      </c>
      <c r="C214" s="23">
        <v>40000000</v>
      </c>
      <c r="D214" s="23">
        <v>40</v>
      </c>
      <c r="E214" s="23">
        <v>40</v>
      </c>
      <c r="F214" s="24">
        <v>48971</v>
      </c>
      <c r="G214" s="24">
        <v>47145</v>
      </c>
      <c r="H214" s="74" t="str">
        <f>VLOOKUP(A214,'[2](REF__FIE_GLOBALE___COTATION'!H$1:I$392,2,FALSE)</f>
        <v>Luxembourg</v>
      </c>
    </row>
    <row r="215" spans="1:8" s="12" customFormat="1" x14ac:dyDescent="0.2">
      <c r="A215" s="21" t="s">
        <v>142</v>
      </c>
      <c r="B215" s="22" t="s">
        <v>17</v>
      </c>
      <c r="C215" s="23">
        <v>53561250</v>
      </c>
      <c r="D215" s="23">
        <v>53.561250000000001</v>
      </c>
      <c r="E215" s="23">
        <v>53.561250000000001</v>
      </c>
      <c r="F215" s="24">
        <v>54468</v>
      </c>
      <c r="G215" s="24">
        <v>47163</v>
      </c>
      <c r="H215" s="74" t="str">
        <f>VLOOKUP(A215,'[2](REF__FIE_GLOBALE___COTATION'!H$1:I$392,2,FALSE)</f>
        <v>Luxembourg</v>
      </c>
    </row>
    <row r="216" spans="1:8" s="12" customFormat="1" x14ac:dyDescent="0.2">
      <c r="A216" s="21" t="s">
        <v>143</v>
      </c>
      <c r="B216" s="22" t="s">
        <v>17</v>
      </c>
      <c r="C216" s="23">
        <v>114000000</v>
      </c>
      <c r="D216" s="23">
        <v>113.49780697999999</v>
      </c>
      <c r="E216" s="23">
        <v>114</v>
      </c>
      <c r="F216" s="24">
        <v>49080</v>
      </c>
      <c r="G216" s="24">
        <v>46889</v>
      </c>
      <c r="H216" s="74" t="str">
        <f>VLOOKUP(A216,'[2](REF__FIE_GLOBALE___COTATION'!H$1:I$392,2,FALSE)</f>
        <v>Luxembourg</v>
      </c>
    </row>
    <row r="217" spans="1:8" s="12" customFormat="1" x14ac:dyDescent="0.2">
      <c r="A217" s="21" t="s">
        <v>144</v>
      </c>
      <c r="B217" s="22" t="s">
        <v>17</v>
      </c>
      <c r="C217" s="23">
        <v>110000000</v>
      </c>
      <c r="D217" s="23">
        <v>110</v>
      </c>
      <c r="E217" s="23">
        <v>110</v>
      </c>
      <c r="F217" s="24">
        <v>49817</v>
      </c>
      <c r="G217" s="24"/>
      <c r="H217" s="74" t="str">
        <f>VLOOKUP(A217,'[2](REF__FIE_GLOBALE___COTATION'!H$1:I$392,2,FALSE)</f>
        <v>Luxembourg</v>
      </c>
    </row>
    <row r="218" spans="1:8" s="12" customFormat="1" x14ac:dyDescent="0.2">
      <c r="A218" s="21" t="s">
        <v>145</v>
      </c>
      <c r="B218" s="22" t="s">
        <v>17</v>
      </c>
      <c r="C218" s="23">
        <v>1250000000</v>
      </c>
      <c r="D218" s="23">
        <v>1247.55284775</v>
      </c>
      <c r="E218" s="23">
        <v>1250</v>
      </c>
      <c r="F218" s="24">
        <v>43724</v>
      </c>
      <c r="G218" s="24"/>
      <c r="H218" s="74" t="str">
        <f>VLOOKUP(A218,'[2](REF__FIE_GLOBALE___COTATION'!H$1:I$392,2,FALSE)</f>
        <v>Luxembourg - Paris</v>
      </c>
    </row>
    <row r="219" spans="1:8" s="12" customFormat="1" x14ac:dyDescent="0.2">
      <c r="A219" s="21" t="s">
        <v>145</v>
      </c>
      <c r="B219" s="22" t="s">
        <v>17</v>
      </c>
      <c r="C219" s="23">
        <v>150000000</v>
      </c>
      <c r="D219" s="23">
        <v>151.46241635999999</v>
      </c>
      <c r="E219" s="23">
        <v>150</v>
      </c>
      <c r="F219" s="24">
        <v>43724</v>
      </c>
      <c r="G219" s="24"/>
      <c r="H219" s="74" t="str">
        <f>VLOOKUP(A219,'[2](REF__FIE_GLOBALE___COTATION'!H$1:I$392,2,FALSE)</f>
        <v>Luxembourg - Paris</v>
      </c>
    </row>
    <row r="220" spans="1:8" s="12" customFormat="1" x14ac:dyDescent="0.2">
      <c r="A220" s="21" t="s">
        <v>146</v>
      </c>
      <c r="B220" s="22" t="s">
        <v>17</v>
      </c>
      <c r="C220" s="23">
        <v>100000000</v>
      </c>
      <c r="D220" s="23">
        <v>99.716652850000003</v>
      </c>
      <c r="E220" s="23">
        <v>100</v>
      </c>
      <c r="F220" s="24">
        <v>46101</v>
      </c>
      <c r="G220" s="24"/>
      <c r="H220" s="74" t="str">
        <f>VLOOKUP(A220,'[2](REF__FIE_GLOBALE___COTATION'!H$1:I$392,2,FALSE)</f>
        <v>Luxembourg</v>
      </c>
    </row>
    <row r="221" spans="1:8" s="12" customFormat="1" x14ac:dyDescent="0.2">
      <c r="A221" s="21" t="s">
        <v>147</v>
      </c>
      <c r="B221" s="22" t="s">
        <v>17</v>
      </c>
      <c r="C221" s="23">
        <v>395000000</v>
      </c>
      <c r="D221" s="23">
        <v>389.69981185</v>
      </c>
      <c r="E221" s="23">
        <v>395</v>
      </c>
      <c r="F221" s="24">
        <v>49331</v>
      </c>
      <c r="G221" s="24"/>
      <c r="H221" s="74" t="str">
        <f>VLOOKUP(A221,'[2](REF__FIE_GLOBALE___COTATION'!H$1:I$392,2,FALSE)</f>
        <v>Luxembourg - Paris</v>
      </c>
    </row>
    <row r="222" spans="1:8" s="12" customFormat="1" x14ac:dyDescent="0.2">
      <c r="A222" s="21" t="s">
        <v>147</v>
      </c>
      <c r="B222" s="22" t="s">
        <v>17</v>
      </c>
      <c r="C222" s="23">
        <v>150000000</v>
      </c>
      <c r="D222" s="23">
        <v>149.58729108</v>
      </c>
      <c r="E222" s="23">
        <v>150</v>
      </c>
      <c r="F222" s="24">
        <v>49331</v>
      </c>
      <c r="G222" s="24"/>
      <c r="H222" s="74" t="str">
        <f>VLOOKUP(A222,'[2](REF__FIE_GLOBALE___COTATION'!H$1:I$392,2,FALSE)</f>
        <v>Luxembourg - Paris</v>
      </c>
    </row>
    <row r="223" spans="1:8" s="12" customFormat="1" x14ac:dyDescent="0.2">
      <c r="A223" s="21" t="s">
        <v>147</v>
      </c>
      <c r="B223" s="22" t="s">
        <v>17</v>
      </c>
      <c r="C223" s="23">
        <v>60000000</v>
      </c>
      <c r="D223" s="23">
        <v>59.194122049999997</v>
      </c>
      <c r="E223" s="23">
        <v>60</v>
      </c>
      <c r="F223" s="24">
        <v>49331</v>
      </c>
      <c r="G223" s="24"/>
      <c r="H223" s="74" t="str">
        <f>VLOOKUP(A223,'[2](REF__FIE_GLOBALE___COTATION'!H$1:I$392,2,FALSE)</f>
        <v>Luxembourg - Paris</v>
      </c>
    </row>
    <row r="224" spans="1:8" s="12" customFormat="1" x14ac:dyDescent="0.2">
      <c r="A224" s="21" t="s">
        <v>147</v>
      </c>
      <c r="B224" s="22" t="s">
        <v>17</v>
      </c>
      <c r="C224" s="23">
        <v>45000000</v>
      </c>
      <c r="D224" s="23">
        <v>44.396181089999999</v>
      </c>
      <c r="E224" s="23">
        <v>45</v>
      </c>
      <c r="F224" s="24">
        <v>49331</v>
      </c>
      <c r="G224" s="24"/>
      <c r="H224" s="74" t="str">
        <f>VLOOKUP(A224,'[2](REF__FIE_GLOBALE___COTATION'!H$1:I$392,2,FALSE)</f>
        <v>Luxembourg - Paris</v>
      </c>
    </row>
    <row r="225" spans="1:8" s="12" customFormat="1" x14ac:dyDescent="0.2">
      <c r="A225" s="21" t="s">
        <v>147</v>
      </c>
      <c r="B225" s="22" t="s">
        <v>17</v>
      </c>
      <c r="C225" s="23">
        <v>350000000</v>
      </c>
      <c r="D225" s="23">
        <v>341.82150109000003</v>
      </c>
      <c r="E225" s="23">
        <v>350</v>
      </c>
      <c r="F225" s="24">
        <v>49331</v>
      </c>
      <c r="G225" s="24"/>
      <c r="H225" s="74" t="str">
        <f>VLOOKUP(A225,'[2](REF__FIE_GLOBALE___COTATION'!H$1:I$392,2,FALSE)</f>
        <v>Luxembourg - Paris</v>
      </c>
    </row>
    <row r="226" spans="1:8" s="12" customFormat="1" x14ac:dyDescent="0.2">
      <c r="A226" s="21" t="s">
        <v>147</v>
      </c>
      <c r="B226" s="22" t="s">
        <v>17</v>
      </c>
      <c r="C226" s="23">
        <v>150000000</v>
      </c>
      <c r="D226" s="23">
        <v>149.29420422999999</v>
      </c>
      <c r="E226" s="23">
        <v>150</v>
      </c>
      <c r="F226" s="24">
        <v>49331</v>
      </c>
      <c r="G226" s="24"/>
      <c r="H226" s="74" t="str">
        <f>VLOOKUP(A226,'[2](REF__FIE_GLOBALE___COTATION'!H$1:I$392,2,FALSE)</f>
        <v>Luxembourg - Paris</v>
      </c>
    </row>
    <row r="227" spans="1:8" s="12" customFormat="1" x14ac:dyDescent="0.2">
      <c r="A227" s="21" t="s">
        <v>148</v>
      </c>
      <c r="B227" s="22" t="s">
        <v>17</v>
      </c>
      <c r="C227" s="23">
        <v>100000000</v>
      </c>
      <c r="D227" s="23">
        <v>99.873140160000005</v>
      </c>
      <c r="E227" s="23">
        <v>100</v>
      </c>
      <c r="F227" s="24">
        <v>45713</v>
      </c>
      <c r="G227" s="24"/>
      <c r="H227" s="74" t="str">
        <f>VLOOKUP(A227,'[2](REF__FIE_GLOBALE___COTATION'!H$1:I$392,2,FALSE)</f>
        <v>Luxembourg</v>
      </c>
    </row>
    <row r="228" spans="1:8" s="12" customFormat="1" x14ac:dyDescent="0.2">
      <c r="A228" s="21" t="s">
        <v>149</v>
      </c>
      <c r="B228" s="22" t="s">
        <v>17</v>
      </c>
      <c r="C228" s="23">
        <v>10000000</v>
      </c>
      <c r="D228" s="23">
        <v>10</v>
      </c>
      <c r="E228" s="23">
        <v>10</v>
      </c>
      <c r="F228" s="24">
        <v>45163</v>
      </c>
      <c r="G228" s="24"/>
      <c r="H228" s="74" t="str">
        <f>VLOOKUP(A228,'[2](REF__FIE_GLOBALE___COTATION'!H$1:I$392,2,FALSE)</f>
        <v>Luxembourg</v>
      </c>
    </row>
    <row r="229" spans="1:8" s="12" customFormat="1" x14ac:dyDescent="0.2">
      <c r="A229" s="21" t="s">
        <v>150</v>
      </c>
      <c r="B229" s="22" t="s">
        <v>17</v>
      </c>
      <c r="C229" s="23">
        <v>82000000</v>
      </c>
      <c r="D229" s="23">
        <v>82</v>
      </c>
      <c r="E229" s="23">
        <v>82</v>
      </c>
      <c r="F229" s="24">
        <v>47570</v>
      </c>
      <c r="G229" s="24"/>
      <c r="H229" s="74" t="str">
        <f>VLOOKUP(A229,'[2](REF__FIE_GLOBALE___COTATION'!H$1:I$392,2,FALSE)</f>
        <v>Luxembourg</v>
      </c>
    </row>
    <row r="230" spans="1:8" s="12" customFormat="1" x14ac:dyDescent="0.2">
      <c r="A230" s="21" t="s">
        <v>151</v>
      </c>
      <c r="B230" s="22" t="s">
        <v>17</v>
      </c>
      <c r="C230" s="23">
        <v>26000000</v>
      </c>
      <c r="D230" s="23">
        <v>26</v>
      </c>
      <c r="E230" s="23">
        <v>26</v>
      </c>
      <c r="F230" s="24">
        <v>47694</v>
      </c>
      <c r="G230" s="24"/>
      <c r="H230" s="74" t="str">
        <f>VLOOKUP(A230,'[2](REF__FIE_GLOBALE___COTATION'!H$1:I$392,2,FALSE)</f>
        <v>Luxembourg</v>
      </c>
    </row>
    <row r="231" spans="1:8" s="12" customFormat="1" x14ac:dyDescent="0.2">
      <c r="A231" s="21" t="s">
        <v>152</v>
      </c>
      <c r="B231" s="22" t="s">
        <v>17</v>
      </c>
      <c r="C231" s="23">
        <v>755000000</v>
      </c>
      <c r="D231" s="23">
        <v>752.94285030000003</v>
      </c>
      <c r="E231" s="23">
        <v>755</v>
      </c>
      <c r="F231" s="24">
        <v>45043</v>
      </c>
      <c r="G231" s="24"/>
      <c r="H231" s="74" t="str">
        <f>VLOOKUP(A231,'[2](REF__FIE_GLOBALE___COTATION'!H$1:I$392,2,FALSE)</f>
        <v>Luxembourg - Paris</v>
      </c>
    </row>
    <row r="232" spans="1:8" s="12" customFormat="1" x14ac:dyDescent="0.2">
      <c r="A232" s="21" t="s">
        <v>152</v>
      </c>
      <c r="B232" s="22" t="s">
        <v>17</v>
      </c>
      <c r="C232" s="23">
        <v>150000000</v>
      </c>
      <c r="D232" s="23">
        <v>143.81809168000001</v>
      </c>
      <c r="E232" s="23">
        <v>150</v>
      </c>
      <c r="F232" s="24">
        <v>45043</v>
      </c>
      <c r="G232" s="24"/>
      <c r="H232" s="74" t="str">
        <f>VLOOKUP(A232,'[2](REF__FIE_GLOBALE___COTATION'!H$1:I$392,2,FALSE)</f>
        <v>Luxembourg - Paris</v>
      </c>
    </row>
    <row r="233" spans="1:8" s="12" customFormat="1" x14ac:dyDescent="0.2">
      <c r="A233" s="21" t="s">
        <v>152</v>
      </c>
      <c r="B233" s="22" t="s">
        <v>17</v>
      </c>
      <c r="C233" s="23">
        <v>60000000</v>
      </c>
      <c r="D233" s="23">
        <v>59.836454209999999</v>
      </c>
      <c r="E233" s="23">
        <v>60</v>
      </c>
      <c r="F233" s="24">
        <v>45043</v>
      </c>
      <c r="G233" s="24"/>
      <c r="H233" s="74" t="str">
        <f>VLOOKUP(A233,'[2](REF__FIE_GLOBALE___COTATION'!H$1:I$392,2,FALSE)</f>
        <v>Luxembourg - Paris</v>
      </c>
    </row>
    <row r="234" spans="1:8" s="12" customFormat="1" x14ac:dyDescent="0.2">
      <c r="A234" s="21" t="s">
        <v>152</v>
      </c>
      <c r="B234" s="22" t="s">
        <v>17</v>
      </c>
      <c r="C234" s="23">
        <v>140000000</v>
      </c>
      <c r="D234" s="23">
        <v>139.61754388</v>
      </c>
      <c r="E234" s="23">
        <v>140</v>
      </c>
      <c r="F234" s="24">
        <v>45043</v>
      </c>
      <c r="G234" s="24"/>
      <c r="H234" s="74" t="str">
        <f>VLOOKUP(A234,'[2](REF__FIE_GLOBALE___COTATION'!H$1:I$392,2,FALSE)</f>
        <v>Luxembourg - Paris</v>
      </c>
    </row>
    <row r="235" spans="1:8" s="12" customFormat="1" x14ac:dyDescent="0.2">
      <c r="A235" s="21" t="s">
        <v>152</v>
      </c>
      <c r="B235" s="22" t="s">
        <v>17</v>
      </c>
      <c r="C235" s="23">
        <v>45000000</v>
      </c>
      <c r="D235" s="23">
        <v>44.877388430000003</v>
      </c>
      <c r="E235" s="23">
        <v>45</v>
      </c>
      <c r="F235" s="24">
        <v>45043</v>
      </c>
      <c r="G235" s="24"/>
      <c r="H235" s="74" t="str">
        <f>VLOOKUP(A235,'[2](REF__FIE_GLOBALE___COTATION'!H$1:I$392,2,FALSE)</f>
        <v>Luxembourg - Paris</v>
      </c>
    </row>
    <row r="236" spans="1:8" s="12" customFormat="1" x14ac:dyDescent="0.2">
      <c r="A236" s="21" t="s">
        <v>153</v>
      </c>
      <c r="B236" s="22" t="s">
        <v>17</v>
      </c>
      <c r="C236" s="23">
        <v>15000000</v>
      </c>
      <c r="D236" s="23">
        <v>15.21512903</v>
      </c>
      <c r="E236" s="23">
        <v>15</v>
      </c>
      <c r="F236" s="24">
        <v>45608</v>
      </c>
      <c r="G236" s="24"/>
      <c r="H236" s="74" t="str">
        <f>VLOOKUP(A236,'[2](REF__FIE_GLOBALE___COTATION'!H$1:I$392,2,FALSE)</f>
        <v>Luxembourg</v>
      </c>
    </row>
    <row r="237" spans="1:8" s="12" customFormat="1" x14ac:dyDescent="0.2">
      <c r="A237" s="21" t="s">
        <v>154</v>
      </c>
      <c r="B237" s="22" t="s">
        <v>17</v>
      </c>
      <c r="C237" s="23">
        <v>10000000</v>
      </c>
      <c r="D237" s="23">
        <v>10.05976321</v>
      </c>
      <c r="E237" s="23">
        <v>10</v>
      </c>
      <c r="F237" s="24">
        <v>43276</v>
      </c>
      <c r="G237" s="24"/>
      <c r="H237" s="74" t="str">
        <f>VLOOKUP(A237,'[2](REF__FIE_GLOBALE___COTATION'!H$1:I$392,2,FALSE)</f>
        <v>Luxembourg</v>
      </c>
    </row>
    <row r="238" spans="1:8" s="12" customFormat="1" x14ac:dyDescent="0.2">
      <c r="A238" s="21" t="s">
        <v>155</v>
      </c>
      <c r="B238" s="22" t="s">
        <v>17</v>
      </c>
      <c r="C238" s="23">
        <v>455000000</v>
      </c>
      <c r="D238" s="23">
        <v>454.97557975000001</v>
      </c>
      <c r="E238" s="23">
        <v>455</v>
      </c>
      <c r="F238" s="24">
        <v>43298</v>
      </c>
      <c r="G238" s="24"/>
      <c r="H238" s="74" t="str">
        <f>VLOOKUP(A238,'[2](REF__FIE_GLOBALE___COTATION'!H$1:I$392,2,FALSE)</f>
        <v>Luxembourg - Paris</v>
      </c>
    </row>
    <row r="239" spans="1:8" s="12" customFormat="1" x14ac:dyDescent="0.2">
      <c r="A239" s="21" t="s">
        <v>155</v>
      </c>
      <c r="B239" s="22" t="s">
        <v>17</v>
      </c>
      <c r="C239" s="23">
        <v>250000000</v>
      </c>
      <c r="D239" s="23">
        <v>250.02702479000001</v>
      </c>
      <c r="E239" s="23">
        <v>250</v>
      </c>
      <c r="F239" s="24">
        <v>43298</v>
      </c>
      <c r="G239" s="24"/>
      <c r="H239" s="74" t="str">
        <f>VLOOKUP(A239,'[2](REF__FIE_GLOBALE___COTATION'!H$1:I$392,2,FALSE)</f>
        <v>Luxembourg - Paris</v>
      </c>
    </row>
    <row r="240" spans="1:8" s="12" customFormat="1" x14ac:dyDescent="0.2">
      <c r="A240" s="21" t="s">
        <v>155</v>
      </c>
      <c r="B240" s="22" t="s">
        <v>17</v>
      </c>
      <c r="C240" s="23">
        <v>250000000</v>
      </c>
      <c r="D240" s="23">
        <v>250.44314578999999</v>
      </c>
      <c r="E240" s="23">
        <v>250</v>
      </c>
      <c r="F240" s="24">
        <v>43298</v>
      </c>
      <c r="G240" s="24"/>
      <c r="H240" s="74" t="str">
        <f>VLOOKUP(A240,'[2](REF__FIE_GLOBALE___COTATION'!H$1:I$392,2,FALSE)</f>
        <v>Luxembourg - Paris</v>
      </c>
    </row>
    <row r="241" spans="1:8" s="12" customFormat="1" x14ac:dyDescent="0.2">
      <c r="A241" s="21" t="s">
        <v>155</v>
      </c>
      <c r="B241" s="22" t="s">
        <v>17</v>
      </c>
      <c r="C241" s="23">
        <v>45000000</v>
      </c>
      <c r="D241" s="23">
        <v>44.997568059999999</v>
      </c>
      <c r="E241" s="23">
        <v>45</v>
      </c>
      <c r="F241" s="24">
        <v>43298</v>
      </c>
      <c r="G241" s="24"/>
      <c r="H241" s="74" t="str">
        <f>VLOOKUP(A241,'[2](REF__FIE_GLOBALE___COTATION'!H$1:I$392,2,FALSE)</f>
        <v>Luxembourg - Paris</v>
      </c>
    </row>
    <row r="242" spans="1:8" s="12" customFormat="1" x14ac:dyDescent="0.2">
      <c r="A242" s="21" t="s">
        <v>155</v>
      </c>
      <c r="B242" s="22" t="s">
        <v>17</v>
      </c>
      <c r="C242" s="23">
        <v>150000000</v>
      </c>
      <c r="D242" s="23">
        <v>150.37859488000001</v>
      </c>
      <c r="E242" s="23">
        <v>150</v>
      </c>
      <c r="F242" s="24">
        <v>43298</v>
      </c>
      <c r="G242" s="24"/>
      <c r="H242" s="74" t="str">
        <f>VLOOKUP(A242,'[2](REF__FIE_GLOBALE___COTATION'!H$1:I$392,2,FALSE)</f>
        <v>Luxembourg - Paris</v>
      </c>
    </row>
    <row r="243" spans="1:8" s="12" customFormat="1" x14ac:dyDescent="0.2">
      <c r="A243" s="21" t="s">
        <v>156</v>
      </c>
      <c r="B243" s="22" t="s">
        <v>17</v>
      </c>
      <c r="C243" s="23">
        <v>825000000</v>
      </c>
      <c r="D243" s="23">
        <v>823.89405882999995</v>
      </c>
      <c r="E243" s="23">
        <v>825</v>
      </c>
      <c r="F243" s="24">
        <v>45909</v>
      </c>
      <c r="G243" s="24"/>
      <c r="H243" s="74" t="str">
        <f>VLOOKUP(A243,'[2](REF__FIE_GLOBALE___COTATION'!H$1:I$392,2,FALSE)</f>
        <v>Luxembourg - Paris</v>
      </c>
    </row>
    <row r="244" spans="1:8" s="12" customFormat="1" x14ac:dyDescent="0.2">
      <c r="A244" s="21" t="s">
        <v>156</v>
      </c>
      <c r="B244" s="22" t="s">
        <v>17</v>
      </c>
      <c r="C244" s="23">
        <v>60000000</v>
      </c>
      <c r="D244" s="23">
        <v>59.919423770000002</v>
      </c>
      <c r="E244" s="23">
        <v>60</v>
      </c>
      <c r="F244" s="24">
        <v>45909</v>
      </c>
      <c r="G244" s="24"/>
      <c r="H244" s="74" t="str">
        <f>VLOOKUP(A244,'[2](REF__FIE_GLOBALE___COTATION'!H$1:I$392,2,FALSE)</f>
        <v>Luxembourg - Paris</v>
      </c>
    </row>
    <row r="245" spans="1:8" s="12" customFormat="1" x14ac:dyDescent="0.2">
      <c r="A245" s="21" t="s">
        <v>156</v>
      </c>
      <c r="B245" s="22" t="s">
        <v>17</v>
      </c>
      <c r="C245" s="23">
        <v>115000000</v>
      </c>
      <c r="D245" s="23">
        <v>114.84583850999999</v>
      </c>
      <c r="E245" s="23">
        <v>115</v>
      </c>
      <c r="F245" s="24">
        <v>45909</v>
      </c>
      <c r="G245" s="24"/>
      <c r="H245" s="74" t="str">
        <f>VLOOKUP(A245,'[2](REF__FIE_GLOBALE___COTATION'!H$1:I$392,2,FALSE)</f>
        <v>Luxembourg - Paris</v>
      </c>
    </row>
    <row r="246" spans="1:8" s="12" customFormat="1" x14ac:dyDescent="0.2">
      <c r="A246" s="21" t="s">
        <v>157</v>
      </c>
      <c r="B246" s="22" t="s">
        <v>17</v>
      </c>
      <c r="C246" s="23">
        <v>25000000</v>
      </c>
      <c r="D246" s="23">
        <v>25</v>
      </c>
      <c r="E246" s="23">
        <v>25</v>
      </c>
      <c r="F246" s="24">
        <v>48479</v>
      </c>
      <c r="G246" s="24"/>
      <c r="H246" s="74" t="str">
        <f>VLOOKUP(A246,'[2](REF__FIE_GLOBALE___COTATION'!H$1:I$392,2,FALSE)</f>
        <v>Luxembourg</v>
      </c>
    </row>
    <row r="247" spans="1:8" s="12" customFormat="1" x14ac:dyDescent="0.2">
      <c r="A247" s="21" t="s">
        <v>158</v>
      </c>
      <c r="B247" s="22" t="s">
        <v>17</v>
      </c>
      <c r="C247" s="23">
        <v>1000000000</v>
      </c>
      <c r="D247" s="23">
        <v>996.13160074999996</v>
      </c>
      <c r="E247" s="23">
        <v>1000</v>
      </c>
      <c r="F247" s="24">
        <v>44952</v>
      </c>
      <c r="G247" s="24"/>
      <c r="H247" s="74" t="str">
        <f>VLOOKUP(A247,'[2](REF__FIE_GLOBALE___COTATION'!H$1:I$392,2,FALSE)</f>
        <v>Luxembourg - Paris</v>
      </c>
    </row>
    <row r="248" spans="1:8" s="12" customFormat="1" x14ac:dyDescent="0.2">
      <c r="A248" s="21" t="s">
        <v>158</v>
      </c>
      <c r="B248" s="22" t="s">
        <v>17</v>
      </c>
      <c r="C248" s="23">
        <v>150000000</v>
      </c>
      <c r="D248" s="23">
        <v>149.88946863999999</v>
      </c>
      <c r="E248" s="23">
        <v>150</v>
      </c>
      <c r="F248" s="24">
        <v>44952</v>
      </c>
      <c r="G248" s="24"/>
      <c r="H248" s="74" t="str">
        <f>VLOOKUP(A248,'[2](REF__FIE_GLOBALE___COTATION'!H$1:I$392,2,FALSE)</f>
        <v>Luxembourg - Paris</v>
      </c>
    </row>
    <row r="249" spans="1:8" s="12" customFormat="1" x14ac:dyDescent="0.2">
      <c r="A249" s="21" t="s">
        <v>159</v>
      </c>
      <c r="B249" s="22" t="s">
        <v>17</v>
      </c>
      <c r="C249" s="23">
        <v>10000000</v>
      </c>
      <c r="D249" s="23">
        <v>10</v>
      </c>
      <c r="E249" s="23">
        <v>10</v>
      </c>
      <c r="F249" s="24">
        <v>49023</v>
      </c>
      <c r="G249" s="24">
        <v>45736</v>
      </c>
      <c r="H249" s="74" t="str">
        <f>VLOOKUP(A249,'[2](REF__FIE_GLOBALE___COTATION'!H$1:I$392,2,FALSE)</f>
        <v>Luxembourg</v>
      </c>
    </row>
    <row r="250" spans="1:8" s="12" customFormat="1" x14ac:dyDescent="0.2">
      <c r="A250" s="21" t="s">
        <v>160</v>
      </c>
      <c r="B250" s="22" t="s">
        <v>17</v>
      </c>
      <c r="C250" s="23">
        <v>30000000</v>
      </c>
      <c r="D250" s="23">
        <v>30</v>
      </c>
      <c r="E250" s="23">
        <v>30</v>
      </c>
      <c r="F250" s="24">
        <v>49671</v>
      </c>
      <c r="G250" s="24">
        <v>46019</v>
      </c>
      <c r="H250" s="74" t="str">
        <f>VLOOKUP(A250,'[2](REF__FIE_GLOBALE___COTATION'!H$1:I$392,2,FALSE)</f>
        <v>Luxembourg</v>
      </c>
    </row>
    <row r="251" spans="1:8" s="12" customFormat="1" x14ac:dyDescent="0.2">
      <c r="A251" s="21" t="s">
        <v>161</v>
      </c>
      <c r="B251" s="22" t="s">
        <v>17</v>
      </c>
      <c r="C251" s="23">
        <v>800000000</v>
      </c>
      <c r="D251" s="23">
        <v>799.73798422000004</v>
      </c>
      <c r="E251" s="23">
        <v>800</v>
      </c>
      <c r="F251" s="24">
        <v>44664</v>
      </c>
      <c r="G251" s="24"/>
      <c r="H251" s="74" t="str">
        <f>VLOOKUP(A251,'[2](REF__FIE_GLOBALE___COTATION'!H$1:I$392,2,FALSE)</f>
        <v>Luxembourg - Paris</v>
      </c>
    </row>
    <row r="252" spans="1:8" s="12" customFormat="1" x14ac:dyDescent="0.2">
      <c r="A252" s="21" t="s">
        <v>161</v>
      </c>
      <c r="B252" s="22" t="s">
        <v>17</v>
      </c>
      <c r="C252" s="23">
        <v>90000000</v>
      </c>
      <c r="D252" s="23">
        <v>89.970523220000004</v>
      </c>
      <c r="E252" s="23">
        <v>90</v>
      </c>
      <c r="F252" s="24">
        <v>44664</v>
      </c>
      <c r="G252" s="24"/>
      <c r="H252" s="74" t="str">
        <f>VLOOKUP(A252,'[2](REF__FIE_GLOBALE___COTATION'!H$1:I$392,2,FALSE)</f>
        <v>Luxembourg - Paris</v>
      </c>
    </row>
    <row r="253" spans="1:8" s="12" customFormat="1" x14ac:dyDescent="0.2">
      <c r="A253" s="21" t="s">
        <v>161</v>
      </c>
      <c r="B253" s="22" t="s">
        <v>17</v>
      </c>
      <c r="C253" s="23">
        <v>110000000</v>
      </c>
      <c r="D253" s="23">
        <v>109.96397284</v>
      </c>
      <c r="E253" s="23">
        <v>110</v>
      </c>
      <c r="F253" s="24">
        <v>44664</v>
      </c>
      <c r="G253" s="24"/>
      <c r="H253" s="74" t="str">
        <f>VLOOKUP(A253,'[2](REF__FIE_GLOBALE___COTATION'!H$1:I$392,2,FALSE)</f>
        <v>Luxembourg - Paris</v>
      </c>
    </row>
    <row r="254" spans="1:8" s="12" customFormat="1" x14ac:dyDescent="0.2">
      <c r="A254" s="21" t="s">
        <v>162</v>
      </c>
      <c r="B254" s="22" t="s">
        <v>17</v>
      </c>
      <c r="C254" s="23">
        <v>500000000</v>
      </c>
      <c r="D254" s="23">
        <v>496.14366673000001</v>
      </c>
      <c r="E254" s="23">
        <v>500</v>
      </c>
      <c r="F254" s="24">
        <v>47861</v>
      </c>
      <c r="G254" s="24"/>
      <c r="H254" s="74" t="str">
        <f>VLOOKUP(A254,'[2](REF__FIE_GLOBALE___COTATION'!H$1:I$392,2,FALSE)</f>
        <v>Luxembourg - Paris</v>
      </c>
    </row>
    <row r="255" spans="1:8" s="12" customFormat="1" x14ac:dyDescent="0.2">
      <c r="A255" s="21" t="s">
        <v>163</v>
      </c>
      <c r="B255" s="22" t="s">
        <v>17</v>
      </c>
      <c r="C255" s="23">
        <v>20000000</v>
      </c>
      <c r="D255" s="23">
        <v>20.202484070000001</v>
      </c>
      <c r="E255" s="23">
        <v>20</v>
      </c>
      <c r="F255" s="24">
        <v>43371</v>
      </c>
      <c r="G255" s="24"/>
      <c r="H255" s="74" t="str">
        <f>VLOOKUP(A255,'[2](REF__FIE_GLOBALE___COTATION'!H$1:I$392,2,FALSE)</f>
        <v>Luxembourg</v>
      </c>
    </row>
    <row r="256" spans="1:8" s="12" customFormat="1" x14ac:dyDescent="0.2">
      <c r="A256" s="21" t="s">
        <v>164</v>
      </c>
      <c r="B256" s="22" t="s">
        <v>17</v>
      </c>
      <c r="C256" s="23">
        <v>50000000</v>
      </c>
      <c r="D256" s="23">
        <v>50</v>
      </c>
      <c r="E256" s="23">
        <v>50</v>
      </c>
      <c r="F256" s="24">
        <v>47882</v>
      </c>
      <c r="G256" s="24"/>
      <c r="H256" s="74" t="str">
        <f>VLOOKUP(A256,'[2](REF__FIE_GLOBALE___COTATION'!H$1:I$392,2,FALSE)</f>
        <v>Luxembourg</v>
      </c>
    </row>
    <row r="257" spans="1:8" s="12" customFormat="1" x14ac:dyDescent="0.2">
      <c r="A257" s="21" t="s">
        <v>165</v>
      </c>
      <c r="B257" s="22" t="s">
        <v>17</v>
      </c>
      <c r="C257" s="23">
        <v>54000000</v>
      </c>
      <c r="D257" s="23">
        <v>54</v>
      </c>
      <c r="E257" s="23">
        <v>54</v>
      </c>
      <c r="F257" s="24">
        <v>49730</v>
      </c>
      <c r="G257" s="24">
        <v>46078</v>
      </c>
      <c r="H257" s="74" t="str">
        <f>VLOOKUP(A257,'[2](REF__FIE_GLOBALE___COTATION'!H$1:I$392,2,FALSE)</f>
        <v>Luxembourg</v>
      </c>
    </row>
    <row r="258" spans="1:8" s="12" customFormat="1" x14ac:dyDescent="0.2">
      <c r="A258" s="21" t="s">
        <v>166</v>
      </c>
      <c r="B258" s="22" t="s">
        <v>17</v>
      </c>
      <c r="C258" s="23">
        <v>1250000000</v>
      </c>
      <c r="D258" s="23">
        <v>1248.39151492</v>
      </c>
      <c r="E258" s="23">
        <v>1250</v>
      </c>
      <c r="F258" s="24">
        <v>46125</v>
      </c>
      <c r="G258" s="24"/>
      <c r="H258" s="74" t="str">
        <f>VLOOKUP(A258,'[2](REF__FIE_GLOBALE___COTATION'!H$1:I$392,2,FALSE)</f>
        <v>Luxembourg - Paris</v>
      </c>
    </row>
    <row r="259" spans="1:8" s="12" customFormat="1" x14ac:dyDescent="0.2">
      <c r="A259" s="21" t="s">
        <v>166</v>
      </c>
      <c r="B259" s="22" t="s">
        <v>17</v>
      </c>
      <c r="C259" s="23">
        <v>250000000</v>
      </c>
      <c r="D259" s="23">
        <v>250.76164894999999</v>
      </c>
      <c r="E259" s="23">
        <v>250</v>
      </c>
      <c r="F259" s="24">
        <v>46125</v>
      </c>
      <c r="G259" s="24"/>
      <c r="H259" s="74" t="str">
        <f>VLOOKUP(A259,'[2](REF__FIE_GLOBALE___COTATION'!H$1:I$392,2,FALSE)</f>
        <v>Luxembourg - Paris</v>
      </c>
    </row>
    <row r="260" spans="1:8" s="12" customFormat="1" x14ac:dyDescent="0.2">
      <c r="A260" s="21" t="s">
        <v>167</v>
      </c>
      <c r="B260" s="22" t="s">
        <v>17</v>
      </c>
      <c r="C260" s="23">
        <v>1000000000</v>
      </c>
      <c r="D260" s="23">
        <v>997.69240645000002</v>
      </c>
      <c r="E260" s="23">
        <v>1000</v>
      </c>
      <c r="F260" s="24">
        <v>45831</v>
      </c>
      <c r="G260" s="24"/>
      <c r="H260" s="74" t="str">
        <f>VLOOKUP(A260,'[2](REF__FIE_GLOBALE___COTATION'!H$1:I$392,2,FALSE)</f>
        <v>Luxembourg - Paris</v>
      </c>
    </row>
    <row r="261" spans="1:8" s="12" customFormat="1" x14ac:dyDescent="0.2">
      <c r="A261" s="21" t="s">
        <v>168</v>
      </c>
      <c r="B261" s="22" t="s">
        <v>17</v>
      </c>
      <c r="C261" s="23">
        <v>40000000</v>
      </c>
      <c r="D261" s="23">
        <v>40</v>
      </c>
      <c r="E261" s="23">
        <v>40</v>
      </c>
      <c r="F261" s="24">
        <v>51909</v>
      </c>
      <c r="G261" s="24">
        <v>43508</v>
      </c>
      <c r="H261" s="74" t="str">
        <f>VLOOKUP(A261,'[2](REF__FIE_GLOBALE___COTATION'!H$1:I$392,2,FALSE)</f>
        <v>Luxembourg</v>
      </c>
    </row>
    <row r="262" spans="1:8" s="12" customFormat="1" x14ac:dyDescent="0.2">
      <c r="A262" s="21" t="s">
        <v>169</v>
      </c>
      <c r="B262" s="22" t="s">
        <v>17</v>
      </c>
      <c r="C262" s="23">
        <v>180000000</v>
      </c>
      <c r="D262" s="23">
        <v>180</v>
      </c>
      <c r="E262" s="23">
        <v>180</v>
      </c>
      <c r="F262" s="24">
        <v>53591</v>
      </c>
      <c r="G262" s="24"/>
      <c r="H262" s="74" t="str">
        <f>VLOOKUP(A262,'[2](REF__FIE_GLOBALE___COTATION'!H$1:I$392,2,FALSE)</f>
        <v>Luxembourg</v>
      </c>
    </row>
    <row r="263" spans="1:8" s="12" customFormat="1" x14ac:dyDescent="0.2">
      <c r="A263" s="21" t="s">
        <v>170</v>
      </c>
      <c r="B263" s="22" t="s">
        <v>17</v>
      </c>
      <c r="C263" s="23">
        <v>20000000</v>
      </c>
      <c r="D263" s="23">
        <v>20</v>
      </c>
      <c r="E263" s="23">
        <v>20</v>
      </c>
      <c r="F263" s="24">
        <v>53591</v>
      </c>
      <c r="G263" s="24"/>
      <c r="H263" s="74" t="str">
        <f>VLOOKUP(A263,'[2](REF__FIE_GLOBALE___COTATION'!H$1:I$392,2,FALSE)</f>
        <v>Luxembourg</v>
      </c>
    </row>
    <row r="264" spans="1:8" s="12" customFormat="1" ht="13.5" thickBot="1" x14ac:dyDescent="0.25">
      <c r="A264" s="13" t="s">
        <v>171</v>
      </c>
      <c r="B264" s="14" t="s">
        <v>17</v>
      </c>
      <c r="C264" s="15">
        <v>20000000</v>
      </c>
      <c r="D264" s="15">
        <v>21.16176342</v>
      </c>
      <c r="E264" s="15">
        <v>20</v>
      </c>
      <c r="F264" s="16">
        <v>46294</v>
      </c>
      <c r="G264" s="16"/>
      <c r="H264" s="71" t="str">
        <f>VLOOKUP(A264,'[2](REF__FIE_GLOBALE___COTATION'!H$1:I$392,2,FALSE)</f>
        <v>Luxembourg</v>
      </c>
    </row>
    <row r="265" spans="1:8" s="12" customFormat="1" ht="13.5" thickBot="1" x14ac:dyDescent="0.25">
      <c r="A265" s="1" t="s">
        <v>3</v>
      </c>
      <c r="B265" s="1" t="s">
        <v>17</v>
      </c>
      <c r="C265" s="2">
        <v>40480205903.32</v>
      </c>
      <c r="D265" s="2">
        <v>40409.786959160003</v>
      </c>
      <c r="E265" s="2">
        <f>SUM(E25:E264)</f>
        <v>40475.248581719999</v>
      </c>
      <c r="F265" s="1"/>
      <c r="G265" s="3"/>
      <c r="H265" s="75"/>
    </row>
    <row r="266" spans="1:8" s="12" customFormat="1" x14ac:dyDescent="0.2">
      <c r="A266" s="17" t="s">
        <v>172</v>
      </c>
      <c r="B266" s="18" t="s">
        <v>173</v>
      </c>
      <c r="C266" s="19">
        <v>189000000</v>
      </c>
      <c r="D266" s="19">
        <v>219.01616548000001</v>
      </c>
      <c r="E266" s="19">
        <v>300</v>
      </c>
      <c r="F266" s="20">
        <v>43061</v>
      </c>
      <c r="G266" s="20"/>
      <c r="H266" s="73" t="str">
        <f>VLOOKUP(A266,'[2](REF__FIE_GLOBALE___COTATION'!H$1:I$392,2,FALSE)</f>
        <v>Non côté</v>
      </c>
    </row>
    <row r="267" spans="1:8" s="12" customFormat="1" x14ac:dyDescent="0.2">
      <c r="A267" s="21" t="s">
        <v>174</v>
      </c>
      <c r="B267" s="22" t="s">
        <v>173</v>
      </c>
      <c r="C267" s="23">
        <v>125000000</v>
      </c>
      <c r="D267" s="23">
        <v>144.17140613999999</v>
      </c>
      <c r="E267" s="23">
        <v>205.38749999999999</v>
      </c>
      <c r="F267" s="24">
        <v>46219</v>
      </c>
      <c r="G267" s="24"/>
      <c r="H267" s="74" t="str">
        <f>VLOOKUP(A267,'[2](REF__FIE_GLOBALE___COTATION'!H$1:I$392,2,FALSE)</f>
        <v>Luxembourg</v>
      </c>
    </row>
    <row r="268" spans="1:8" s="12" customFormat="1" ht="13.5" thickBot="1" x14ac:dyDescent="0.25">
      <c r="A268" s="13" t="s">
        <v>175</v>
      </c>
      <c r="B268" s="14" t="s">
        <v>173</v>
      </c>
      <c r="C268" s="15">
        <v>215000000</v>
      </c>
      <c r="D268" s="15">
        <v>249.14537343000001</v>
      </c>
      <c r="E268" s="15">
        <v>345.49299999999999</v>
      </c>
      <c r="F268" s="16">
        <v>42718</v>
      </c>
      <c r="G268" s="16"/>
      <c r="H268" s="71" t="str">
        <f>VLOOKUP(A268,'[2](REF__FIE_GLOBALE___COTATION'!H$1:I$392,2,FALSE)</f>
        <v>Non côté</v>
      </c>
    </row>
    <row r="269" spans="1:8" s="12" customFormat="1" ht="13.5" thickBot="1" x14ac:dyDescent="0.25">
      <c r="A269" s="1" t="s">
        <v>3</v>
      </c>
      <c r="B269" s="1" t="s">
        <v>173</v>
      </c>
      <c r="C269" s="2">
        <v>529000000</v>
      </c>
      <c r="D269" s="2">
        <v>612.33294505000003</v>
      </c>
      <c r="E269" s="2">
        <f>SUM(E266:E268)</f>
        <v>850.88049999999998</v>
      </c>
      <c r="F269" s="1"/>
      <c r="G269" s="3"/>
      <c r="H269" s="75"/>
    </row>
    <row r="270" spans="1:8" s="12" customFormat="1" ht="13.5" thickBot="1" x14ac:dyDescent="0.25">
      <c r="A270" s="25" t="s">
        <v>176</v>
      </c>
      <c r="B270" s="26" t="s">
        <v>177</v>
      </c>
      <c r="C270" s="27">
        <v>200000000</v>
      </c>
      <c r="D270" s="27">
        <v>22.998418860000001</v>
      </c>
      <c r="E270" s="27">
        <v>25.77417071</v>
      </c>
      <c r="F270" s="28">
        <v>43074</v>
      </c>
      <c r="G270" s="28"/>
      <c r="H270" s="76" t="str">
        <f>VLOOKUP(A270,'[2](REF__FIE_GLOBALE___COTATION'!H$1:I$392,2,FALSE)</f>
        <v>Luxembourg</v>
      </c>
    </row>
    <row r="271" spans="1:8" s="12" customFormat="1" ht="13.5" thickBot="1" x14ac:dyDescent="0.25">
      <c r="A271" s="1" t="s">
        <v>3</v>
      </c>
      <c r="B271" s="1" t="s">
        <v>177</v>
      </c>
      <c r="C271" s="2">
        <v>200000000</v>
      </c>
      <c r="D271" s="2">
        <v>22.998418860000001</v>
      </c>
      <c r="E271" s="2">
        <v>25.77417071</v>
      </c>
      <c r="F271" s="1"/>
      <c r="G271" s="3"/>
      <c r="H271" s="75"/>
    </row>
    <row r="272" spans="1:8" s="12" customFormat="1" x14ac:dyDescent="0.2">
      <c r="A272" s="17" t="s">
        <v>178</v>
      </c>
      <c r="B272" s="18" t="s">
        <v>179</v>
      </c>
      <c r="C272" s="19">
        <v>10000000000</v>
      </c>
      <c r="D272" s="19">
        <v>88.001056009999999</v>
      </c>
      <c r="E272" s="19">
        <v>73.665000000000006</v>
      </c>
      <c r="F272" s="20">
        <v>42900</v>
      </c>
      <c r="G272" s="20"/>
      <c r="H272" s="73" t="str">
        <f>VLOOKUP(A272,'[2](REF__FIE_GLOBALE___COTATION'!H$1:I$392,2,FALSE)</f>
        <v>Non côté</v>
      </c>
    </row>
    <row r="273" spans="1:8" s="12" customFormat="1" x14ac:dyDescent="0.2">
      <c r="A273" s="21" t="s">
        <v>180</v>
      </c>
      <c r="B273" s="22" t="s">
        <v>179</v>
      </c>
      <c r="C273" s="23">
        <v>10000000000</v>
      </c>
      <c r="D273" s="23">
        <v>88.001056009999999</v>
      </c>
      <c r="E273" s="23">
        <v>74.073999999999998</v>
      </c>
      <c r="F273" s="24">
        <v>44075</v>
      </c>
      <c r="G273" s="24"/>
      <c r="H273" s="74" t="str">
        <f>VLOOKUP(A273,'[2](REF__FIE_GLOBALE___COTATION'!H$1:I$392,2,FALSE)</f>
        <v>Non côté</v>
      </c>
    </row>
    <row r="274" spans="1:8" s="12" customFormat="1" x14ac:dyDescent="0.2">
      <c r="A274" s="21" t="s">
        <v>181</v>
      </c>
      <c r="B274" s="22" t="s">
        <v>179</v>
      </c>
      <c r="C274" s="23">
        <v>1000000000</v>
      </c>
      <c r="D274" s="23">
        <v>8.8001056000000002</v>
      </c>
      <c r="E274" s="23">
        <v>7.1790000000000003</v>
      </c>
      <c r="F274" s="24">
        <v>46052</v>
      </c>
      <c r="G274" s="24"/>
      <c r="H274" s="74" t="str">
        <f>VLOOKUP(A274,'[2](REF__FIE_GLOBALE___COTATION'!H$1:I$392,2,FALSE)</f>
        <v>Non côté</v>
      </c>
    </row>
    <row r="275" spans="1:8" s="12" customFormat="1" x14ac:dyDescent="0.2">
      <c r="A275" s="21" t="s">
        <v>182</v>
      </c>
      <c r="B275" s="22" t="s">
        <v>179</v>
      </c>
      <c r="C275" s="23">
        <v>5000000000</v>
      </c>
      <c r="D275" s="23">
        <v>44.000528009999996</v>
      </c>
      <c r="E275" s="23">
        <v>34.188000000000002</v>
      </c>
      <c r="F275" s="24">
        <v>44397</v>
      </c>
      <c r="G275" s="24"/>
      <c r="H275" s="74" t="str">
        <f>VLOOKUP(A275,'[2](REF__FIE_GLOBALE___COTATION'!H$1:I$392,2,FALSE)</f>
        <v>Non côté</v>
      </c>
    </row>
    <row r="276" spans="1:8" s="12" customFormat="1" x14ac:dyDescent="0.2">
      <c r="A276" s="21" t="s">
        <v>183</v>
      </c>
      <c r="B276" s="22" t="s">
        <v>179</v>
      </c>
      <c r="C276" s="23">
        <v>5000000000</v>
      </c>
      <c r="D276" s="23">
        <v>44.000528009999996</v>
      </c>
      <c r="E276" s="23">
        <v>31.989763279999998</v>
      </c>
      <c r="F276" s="24">
        <v>42753</v>
      </c>
      <c r="G276" s="24"/>
      <c r="H276" s="74" t="str">
        <f>VLOOKUP(A276,'[2](REF__FIE_GLOBALE___COTATION'!H$1:I$392,2,FALSE)</f>
        <v>Non côté</v>
      </c>
    </row>
    <row r="277" spans="1:8" s="12" customFormat="1" x14ac:dyDescent="0.2">
      <c r="A277" s="21" t="s">
        <v>184</v>
      </c>
      <c r="B277" s="22" t="s">
        <v>179</v>
      </c>
      <c r="C277" s="23">
        <v>50000000000</v>
      </c>
      <c r="D277" s="23">
        <v>440.00289513000001</v>
      </c>
      <c r="E277" s="23">
        <v>308.20440116000003</v>
      </c>
      <c r="F277" s="24">
        <v>42864</v>
      </c>
      <c r="G277" s="24"/>
      <c r="H277" s="74" t="str">
        <f>VLOOKUP(A277,'[2](REF__FIE_GLOBALE___COTATION'!H$1:I$392,2,FALSE)</f>
        <v>Luxembourg</v>
      </c>
    </row>
    <row r="278" spans="1:8" s="12" customFormat="1" x14ac:dyDescent="0.2">
      <c r="A278" s="21" t="s">
        <v>185</v>
      </c>
      <c r="B278" s="22" t="s">
        <v>179</v>
      </c>
      <c r="C278" s="23">
        <v>5000000000</v>
      </c>
      <c r="D278" s="23">
        <v>44.000528009999996</v>
      </c>
      <c r="E278" s="23">
        <v>30.655999999999999</v>
      </c>
      <c r="F278" s="24">
        <v>43026</v>
      </c>
      <c r="G278" s="24"/>
      <c r="H278" s="74" t="str">
        <f>VLOOKUP(A278,'[2](REF__FIE_GLOBALE___COTATION'!H$1:I$392,2,FALSE)</f>
        <v>Non côté</v>
      </c>
    </row>
    <row r="279" spans="1:8" s="12" customFormat="1" ht="13.5" thickBot="1" x14ac:dyDescent="0.25">
      <c r="A279" s="13" t="s">
        <v>186</v>
      </c>
      <c r="B279" s="14" t="s">
        <v>179</v>
      </c>
      <c r="C279" s="15">
        <v>5000000000</v>
      </c>
      <c r="D279" s="15">
        <v>44.000528009999996</v>
      </c>
      <c r="E279" s="15">
        <v>30.59</v>
      </c>
      <c r="F279" s="16">
        <v>43276</v>
      </c>
      <c r="G279" s="16"/>
      <c r="H279" s="71" t="str">
        <f>VLOOKUP(A279,'[2](REF__FIE_GLOBALE___COTATION'!H$1:I$392,2,FALSE)</f>
        <v>Non côté</v>
      </c>
    </row>
    <row r="280" spans="1:8" s="12" customFormat="1" ht="13.5" thickBot="1" x14ac:dyDescent="0.25">
      <c r="A280" s="1" t="s">
        <v>3</v>
      </c>
      <c r="B280" s="1" t="s">
        <v>179</v>
      </c>
      <c r="C280" s="2">
        <v>91000000000</v>
      </c>
      <c r="D280" s="2">
        <v>800.80722478999996</v>
      </c>
      <c r="E280" s="2">
        <f>SUM(E272:E279)</f>
        <v>590.54616443999998</v>
      </c>
      <c r="F280" s="1"/>
      <c r="G280" s="3"/>
      <c r="H280" s="75"/>
    </row>
    <row r="281" spans="1:8" s="12" customFormat="1" x14ac:dyDescent="0.2">
      <c r="A281" s="17" t="s">
        <v>187</v>
      </c>
      <c r="B281" s="18" t="s">
        <v>188</v>
      </c>
      <c r="C281" s="19">
        <v>500000000</v>
      </c>
      <c r="D281" s="19">
        <v>55.853440569999997</v>
      </c>
      <c r="E281" s="19">
        <v>63.94679627</v>
      </c>
      <c r="F281" s="20">
        <v>44245</v>
      </c>
      <c r="G281" s="20"/>
      <c r="H281" s="73" t="str">
        <f>VLOOKUP(A281,'[2](REF__FIE_GLOBALE___COTATION'!H$1:I$392,2,FALSE)</f>
        <v>Luxembourg</v>
      </c>
    </row>
    <row r="282" spans="1:8" s="12" customFormat="1" ht="13.5" thickBot="1" x14ac:dyDescent="0.25">
      <c r="A282" s="13" t="s">
        <v>189</v>
      </c>
      <c r="B282" s="14" t="s">
        <v>188</v>
      </c>
      <c r="C282" s="15">
        <v>500000000</v>
      </c>
      <c r="D282" s="15">
        <v>55.853440569999997</v>
      </c>
      <c r="E282" s="15">
        <v>63.775509999999997</v>
      </c>
      <c r="F282" s="16">
        <v>44354</v>
      </c>
      <c r="G282" s="16"/>
      <c r="H282" s="71" t="str">
        <f>VLOOKUP(A282,'[2](REF__FIE_GLOBALE___COTATION'!H$1:I$392,2,FALSE)</f>
        <v>Luxembourg</v>
      </c>
    </row>
    <row r="283" spans="1:8" s="12" customFormat="1" ht="13.5" thickBot="1" x14ac:dyDescent="0.25">
      <c r="A283" s="1" t="s">
        <v>3</v>
      </c>
      <c r="B283" s="1" t="s">
        <v>188</v>
      </c>
      <c r="C283" s="2">
        <v>1000000000</v>
      </c>
      <c r="D283" s="2">
        <v>111.70688113999999</v>
      </c>
      <c r="E283" s="2">
        <f>SUM(E281:E282)</f>
        <v>127.72230626999999</v>
      </c>
      <c r="F283" s="1"/>
      <c r="G283" s="3"/>
      <c r="H283" s="75"/>
    </row>
    <row r="284" spans="1:8" s="12" customFormat="1" ht="13.5" thickBot="1" x14ac:dyDescent="0.25">
      <c r="A284" s="25" t="s">
        <v>190</v>
      </c>
      <c r="B284" s="26" t="s">
        <v>191</v>
      </c>
      <c r="C284" s="27">
        <v>39370957.799999997</v>
      </c>
      <c r="D284" s="27">
        <v>9.13776118</v>
      </c>
      <c r="E284" s="27">
        <f>9685412.38453326/1000000</f>
        <v>9.6854123845332598</v>
      </c>
      <c r="F284" s="28">
        <v>45759</v>
      </c>
      <c r="G284" s="28"/>
      <c r="H284" s="76" t="str">
        <f>VLOOKUP(A284,'[2](REF__FIE_GLOBALE___COTATION'!H$1:I$392,2,FALSE)</f>
        <v>Non côté</v>
      </c>
    </row>
    <row r="285" spans="1:8" s="12" customFormat="1" ht="13.5" thickBot="1" x14ac:dyDescent="0.25">
      <c r="A285" s="1" t="s">
        <v>3</v>
      </c>
      <c r="B285" s="1" t="s">
        <v>191</v>
      </c>
      <c r="C285" s="2">
        <v>39370957.799999997</v>
      </c>
      <c r="D285" s="2">
        <v>9.13776118</v>
      </c>
      <c r="E285" s="2">
        <f>SUM(E284)</f>
        <v>9.6854123845332598</v>
      </c>
      <c r="F285" s="1"/>
      <c r="G285" s="3"/>
      <c r="H285" s="72"/>
    </row>
    <row r="286" spans="1:8" s="12" customFormat="1" x14ac:dyDescent="0.2">
      <c r="A286" s="17" t="s">
        <v>192</v>
      </c>
      <c r="B286" s="18" t="s">
        <v>193</v>
      </c>
      <c r="C286" s="19">
        <v>20000000</v>
      </c>
      <c r="D286" s="19">
        <v>17.832464000000002</v>
      </c>
      <c r="E286" s="19">
        <v>20.399999999999999</v>
      </c>
      <c r="F286" s="20">
        <v>42990</v>
      </c>
      <c r="G286" s="20"/>
      <c r="H286" s="73" t="str">
        <f>VLOOKUP(A286,'[2](REF__FIE_GLOBALE___COTATION'!H$1:I$392,2,FALSE)</f>
        <v>Luxembourg</v>
      </c>
    </row>
    <row r="287" spans="1:8" s="12" customFormat="1" x14ac:dyDescent="0.2">
      <c r="A287" s="21" t="s">
        <v>194</v>
      </c>
      <c r="B287" s="22" t="s">
        <v>193</v>
      </c>
      <c r="C287" s="23">
        <v>139200000</v>
      </c>
      <c r="D287" s="23">
        <v>124.11394944</v>
      </c>
      <c r="E287" s="23">
        <v>115.04118145</v>
      </c>
      <c r="F287" s="24">
        <v>43647</v>
      </c>
      <c r="G287" s="24"/>
      <c r="H287" s="74" t="str">
        <f>VLOOKUP(A287,'[2](REF__FIE_GLOBALE___COTATION'!H$1:I$392,2,FALSE)</f>
        <v>Luxembourg</v>
      </c>
    </row>
    <row r="288" spans="1:8" s="12" customFormat="1" x14ac:dyDescent="0.2">
      <c r="A288" s="21" t="s">
        <v>195</v>
      </c>
      <c r="B288" s="22" t="s">
        <v>193</v>
      </c>
      <c r="C288" s="23">
        <v>888670000</v>
      </c>
      <c r="D288" s="23">
        <v>792.29849661000003</v>
      </c>
      <c r="E288" s="23">
        <v>681.70451059000004</v>
      </c>
      <c r="F288" s="24">
        <v>42782</v>
      </c>
      <c r="G288" s="24"/>
      <c r="H288" s="74" t="str">
        <f>VLOOKUP(A288,'[2](REF__FIE_GLOBALE___COTATION'!H$1:I$392,2,FALSE)</f>
        <v>Luxembourg</v>
      </c>
    </row>
    <row r="289" spans="1:8" s="12" customFormat="1" x14ac:dyDescent="0.2">
      <c r="A289" s="21" t="s">
        <v>196</v>
      </c>
      <c r="B289" s="22" t="s">
        <v>193</v>
      </c>
      <c r="C289" s="23">
        <v>200000000</v>
      </c>
      <c r="D289" s="23">
        <v>178.18025416</v>
      </c>
      <c r="E289" s="23">
        <v>135.20822065999999</v>
      </c>
      <c r="F289" s="24">
        <v>43087</v>
      </c>
      <c r="G289" s="24"/>
      <c r="H289" s="74" t="str">
        <f>VLOOKUP(A289,'[2](REF__FIE_GLOBALE___COTATION'!H$1:I$392,2,FALSE)</f>
        <v>Non côté</v>
      </c>
    </row>
    <row r="290" spans="1:8" s="12" customFormat="1" ht="13.5" thickBot="1" x14ac:dyDescent="0.25">
      <c r="A290" s="13" t="s">
        <v>197</v>
      </c>
      <c r="B290" s="14" t="s">
        <v>193</v>
      </c>
      <c r="C290" s="15">
        <v>250000000</v>
      </c>
      <c r="D290" s="15">
        <v>222.85913196999999</v>
      </c>
      <c r="E290" s="15">
        <v>167.87536900000001</v>
      </c>
      <c r="F290" s="16">
        <v>43122</v>
      </c>
      <c r="G290" s="16"/>
      <c r="H290" s="71" t="str">
        <f>VLOOKUP(A290,'[2](REF__FIE_GLOBALE___COTATION'!H$1:I$392,2,FALSE)</f>
        <v>Luxembourg</v>
      </c>
    </row>
    <row r="291" spans="1:8" s="12" customFormat="1" ht="13.5" thickBot="1" x14ac:dyDescent="0.25">
      <c r="A291" s="1" t="s">
        <v>3</v>
      </c>
      <c r="B291" s="1" t="s">
        <v>193</v>
      </c>
      <c r="C291" s="2">
        <v>1497870000</v>
      </c>
      <c r="D291" s="2">
        <v>1335.28429618</v>
      </c>
      <c r="E291" s="2">
        <f>SUM(E286:E290)</f>
        <v>1120.2292817000002</v>
      </c>
      <c r="F291" s="1"/>
      <c r="G291" s="1"/>
      <c r="H291" s="72"/>
    </row>
    <row r="292" spans="1:8" s="12" customFormat="1" ht="13.5" thickBot="1" x14ac:dyDescent="0.25">
      <c r="A292" s="29" t="s">
        <v>198</v>
      </c>
      <c r="B292" s="1"/>
      <c r="C292" s="4"/>
      <c r="D292" s="2">
        <v>45291.00527835</v>
      </c>
      <c r="E292" s="2">
        <f>E7+E12+E24+E265+E269+E271+E280+E283+E285+E291</f>
        <v>44775.79722323153</v>
      </c>
      <c r="F292" s="1"/>
      <c r="G292" s="1"/>
      <c r="H292" s="72"/>
    </row>
    <row r="294" spans="1:8" ht="13.5" thickBot="1" x14ac:dyDescent="0.25"/>
    <row r="295" spans="1:8" ht="24" x14ac:dyDescent="0.2">
      <c r="A295" s="40" t="s">
        <v>209</v>
      </c>
      <c r="B295" s="8" t="s">
        <v>0</v>
      </c>
      <c r="C295" s="8" t="s">
        <v>202</v>
      </c>
      <c r="D295" s="41" t="s">
        <v>203</v>
      </c>
      <c r="E295" s="7" t="s">
        <v>204</v>
      </c>
      <c r="F295" s="8" t="s">
        <v>205</v>
      </c>
      <c r="G295" s="9" t="s">
        <v>206</v>
      </c>
      <c r="H295" s="69" t="s">
        <v>207</v>
      </c>
    </row>
    <row r="296" spans="1:8" ht="13.5" thickBot="1" x14ac:dyDescent="0.25">
      <c r="A296" s="42"/>
      <c r="B296" s="43"/>
      <c r="C296" s="43"/>
      <c r="D296" s="91" t="s">
        <v>208</v>
      </c>
      <c r="E296" s="91"/>
      <c r="F296" s="43"/>
      <c r="G296" s="44"/>
      <c r="H296" s="70"/>
    </row>
    <row r="297" spans="1:8" x14ac:dyDescent="0.2">
      <c r="A297" s="45" t="s">
        <v>210</v>
      </c>
      <c r="B297" s="22" t="s">
        <v>17</v>
      </c>
      <c r="C297" s="46">
        <v>37735849</v>
      </c>
      <c r="D297" s="46">
        <v>37.735849000000002</v>
      </c>
      <c r="E297" s="46">
        <v>37.735849000000002</v>
      </c>
      <c r="F297" s="47">
        <v>45519</v>
      </c>
      <c r="G297" s="47"/>
      <c r="H297" s="74" t="s">
        <v>211</v>
      </c>
    </row>
    <row r="298" spans="1:8" x14ac:dyDescent="0.2">
      <c r="A298" s="45" t="s">
        <v>212</v>
      </c>
      <c r="B298" s="22" t="s">
        <v>17</v>
      </c>
      <c r="C298" s="46">
        <v>21951220</v>
      </c>
      <c r="D298" s="46">
        <v>21.951219999999999</v>
      </c>
      <c r="E298" s="46">
        <v>21.951219999999999</v>
      </c>
      <c r="F298" s="47">
        <v>48806</v>
      </c>
      <c r="G298" s="47"/>
      <c r="H298" s="74" t="s">
        <v>211</v>
      </c>
    </row>
    <row r="299" spans="1:8" x14ac:dyDescent="0.2">
      <c r="A299" s="45" t="s">
        <v>213</v>
      </c>
      <c r="B299" s="22" t="s">
        <v>17</v>
      </c>
      <c r="C299" s="46">
        <v>21428571</v>
      </c>
      <c r="D299" s="46">
        <v>21.428571000000002</v>
      </c>
      <c r="E299" s="46">
        <v>21.428571000000002</v>
      </c>
      <c r="F299" s="47">
        <v>48898</v>
      </c>
      <c r="G299" s="47"/>
      <c r="H299" s="74" t="s">
        <v>211</v>
      </c>
    </row>
    <row r="300" spans="1:8" x14ac:dyDescent="0.2">
      <c r="A300" s="45" t="s">
        <v>490</v>
      </c>
      <c r="B300" s="22" t="s">
        <v>17</v>
      </c>
      <c r="C300" s="46">
        <v>37735849</v>
      </c>
      <c r="D300" s="46">
        <v>37.735849000000002</v>
      </c>
      <c r="E300" s="46">
        <v>37.735849000000002</v>
      </c>
      <c r="F300" s="47">
        <v>45337</v>
      </c>
      <c r="G300" s="47"/>
      <c r="H300" s="74" t="s">
        <v>211</v>
      </c>
    </row>
    <row r="301" spans="1:8" x14ac:dyDescent="0.2">
      <c r="A301" s="45" t="s">
        <v>214</v>
      </c>
      <c r="B301" s="22" t="s">
        <v>17</v>
      </c>
      <c r="C301" s="46">
        <v>15000000</v>
      </c>
      <c r="D301" s="46">
        <v>15</v>
      </c>
      <c r="E301" s="46">
        <v>15</v>
      </c>
      <c r="F301" s="47">
        <v>45792</v>
      </c>
      <c r="G301" s="47"/>
      <c r="H301" s="74" t="s">
        <v>211</v>
      </c>
    </row>
    <row r="302" spans="1:8" x14ac:dyDescent="0.2">
      <c r="A302" s="45" t="s">
        <v>491</v>
      </c>
      <c r="B302" s="22" t="s">
        <v>17</v>
      </c>
      <c r="C302" s="46">
        <v>23684211</v>
      </c>
      <c r="D302" s="46">
        <v>23.684211000000001</v>
      </c>
      <c r="E302" s="46">
        <v>23.684211000000001</v>
      </c>
      <c r="F302" s="47">
        <v>48625</v>
      </c>
      <c r="G302" s="47"/>
      <c r="H302" s="74" t="s">
        <v>211</v>
      </c>
    </row>
    <row r="303" spans="1:8" x14ac:dyDescent="0.2">
      <c r="A303" s="45" t="s">
        <v>492</v>
      </c>
      <c r="B303" s="22" t="s">
        <v>17</v>
      </c>
      <c r="C303" s="46">
        <v>22500000</v>
      </c>
      <c r="D303" s="46">
        <v>22.5</v>
      </c>
      <c r="E303" s="46">
        <v>22.5</v>
      </c>
      <c r="F303" s="47">
        <v>48715</v>
      </c>
      <c r="G303" s="47"/>
      <c r="H303" s="74" t="s">
        <v>211</v>
      </c>
    </row>
    <row r="304" spans="1:8" x14ac:dyDescent="0.2">
      <c r="A304" s="45" t="s">
        <v>493</v>
      </c>
      <c r="B304" s="22" t="s">
        <v>17</v>
      </c>
      <c r="C304" s="46">
        <v>37735849</v>
      </c>
      <c r="D304" s="46">
        <v>37.735849000000002</v>
      </c>
      <c r="E304" s="46">
        <v>37.735849000000002</v>
      </c>
      <c r="F304" s="47">
        <v>45427</v>
      </c>
      <c r="G304" s="47"/>
      <c r="H304" s="74" t="s">
        <v>211</v>
      </c>
    </row>
    <row r="305" spans="1:8" x14ac:dyDescent="0.2">
      <c r="A305" s="45" t="s">
        <v>215</v>
      </c>
      <c r="B305" s="22" t="s">
        <v>17</v>
      </c>
      <c r="C305" s="46">
        <v>37735849</v>
      </c>
      <c r="D305" s="46">
        <v>37.735849000000002</v>
      </c>
      <c r="E305" s="46">
        <v>37.735849000000002</v>
      </c>
      <c r="F305" s="47">
        <v>45611</v>
      </c>
      <c r="G305" s="47"/>
      <c r="H305" s="74" t="s">
        <v>211</v>
      </c>
    </row>
    <row r="306" spans="1:8" x14ac:dyDescent="0.2">
      <c r="A306" s="45" t="s">
        <v>494</v>
      </c>
      <c r="B306" s="22" t="s">
        <v>17</v>
      </c>
      <c r="C306" s="46">
        <v>15000000</v>
      </c>
      <c r="D306" s="46">
        <v>15</v>
      </c>
      <c r="E306" s="46">
        <v>15</v>
      </c>
      <c r="F306" s="47">
        <v>45705</v>
      </c>
      <c r="G306" s="47"/>
      <c r="H306" s="74" t="s">
        <v>211</v>
      </c>
    </row>
    <row r="307" spans="1:8" x14ac:dyDescent="0.2">
      <c r="A307" s="45" t="s">
        <v>216</v>
      </c>
      <c r="B307" s="22" t="s">
        <v>17</v>
      </c>
      <c r="C307" s="46">
        <v>15000000</v>
      </c>
      <c r="D307" s="46">
        <v>15</v>
      </c>
      <c r="E307" s="46">
        <v>15</v>
      </c>
      <c r="F307" s="47">
        <v>45884</v>
      </c>
      <c r="G307" s="47"/>
      <c r="H307" s="74" t="s">
        <v>211</v>
      </c>
    </row>
    <row r="308" spans="1:8" x14ac:dyDescent="0.2">
      <c r="A308" s="45" t="s">
        <v>217</v>
      </c>
      <c r="B308" s="22" t="s">
        <v>17</v>
      </c>
      <c r="C308" s="46">
        <v>15000000</v>
      </c>
      <c r="D308" s="46">
        <v>15</v>
      </c>
      <c r="E308" s="46">
        <v>15</v>
      </c>
      <c r="F308" s="47">
        <v>45978</v>
      </c>
      <c r="G308" s="47"/>
      <c r="H308" s="74" t="s">
        <v>211</v>
      </c>
    </row>
    <row r="309" spans="1:8" x14ac:dyDescent="0.2">
      <c r="A309" s="45" t="s">
        <v>218</v>
      </c>
      <c r="B309" s="22" t="s">
        <v>17</v>
      </c>
      <c r="C309" s="46">
        <v>21000000</v>
      </c>
      <c r="D309" s="46">
        <v>21</v>
      </c>
      <c r="E309" s="46">
        <v>21</v>
      </c>
      <c r="F309" s="47">
        <v>51795</v>
      </c>
      <c r="G309" s="47">
        <v>42664</v>
      </c>
      <c r="H309" s="74" t="s">
        <v>211</v>
      </c>
    </row>
    <row r="310" spans="1:8" x14ac:dyDescent="0.2">
      <c r="A310" s="45" t="s">
        <v>219</v>
      </c>
      <c r="B310" s="22" t="s">
        <v>17</v>
      </c>
      <c r="C310" s="46">
        <v>10000000</v>
      </c>
      <c r="D310" s="46">
        <v>10</v>
      </c>
      <c r="E310" s="46">
        <v>10</v>
      </c>
      <c r="F310" s="47">
        <v>42667</v>
      </c>
      <c r="G310" s="47"/>
      <c r="H310" s="74" t="s">
        <v>211</v>
      </c>
    </row>
    <row r="311" spans="1:8" x14ac:dyDescent="0.2">
      <c r="A311" s="45" t="s">
        <v>220</v>
      </c>
      <c r="B311" s="22" t="s">
        <v>17</v>
      </c>
      <c r="C311" s="46">
        <v>100000000</v>
      </c>
      <c r="D311" s="46">
        <v>100</v>
      </c>
      <c r="E311" s="46">
        <v>100</v>
      </c>
      <c r="F311" s="47">
        <v>45236</v>
      </c>
      <c r="G311" s="47"/>
      <c r="H311" s="74" t="s">
        <v>211</v>
      </c>
    </row>
    <row r="312" spans="1:8" x14ac:dyDescent="0.2">
      <c r="A312" s="45" t="s">
        <v>221</v>
      </c>
      <c r="B312" s="22" t="s">
        <v>17</v>
      </c>
      <c r="C312" s="46">
        <v>30000000</v>
      </c>
      <c r="D312" s="46">
        <v>29.998650340000001</v>
      </c>
      <c r="E312" s="46">
        <v>30</v>
      </c>
      <c r="F312" s="47">
        <v>45602</v>
      </c>
      <c r="G312" s="47"/>
      <c r="H312" s="74" t="s">
        <v>211</v>
      </c>
    </row>
    <row r="313" spans="1:8" x14ac:dyDescent="0.2">
      <c r="A313" s="45" t="s">
        <v>222</v>
      </c>
      <c r="B313" s="22" t="s">
        <v>17</v>
      </c>
      <c r="C313" s="46">
        <v>15000000</v>
      </c>
      <c r="D313" s="46">
        <v>15</v>
      </c>
      <c r="E313" s="46">
        <v>15</v>
      </c>
      <c r="F313" s="47">
        <v>47448</v>
      </c>
      <c r="G313" s="47"/>
      <c r="H313" s="74" t="s">
        <v>211</v>
      </c>
    </row>
    <row r="314" spans="1:8" x14ac:dyDescent="0.2">
      <c r="A314" s="45" t="s">
        <v>223</v>
      </c>
      <c r="B314" s="22" t="s">
        <v>17</v>
      </c>
      <c r="C314" s="46">
        <v>15000000</v>
      </c>
      <c r="D314" s="46">
        <v>15</v>
      </c>
      <c r="E314" s="46">
        <v>15</v>
      </c>
      <c r="F314" s="47">
        <v>47448</v>
      </c>
      <c r="G314" s="47"/>
      <c r="H314" s="74" t="s">
        <v>211</v>
      </c>
    </row>
    <row r="315" spans="1:8" x14ac:dyDescent="0.2">
      <c r="A315" s="45" t="s">
        <v>224</v>
      </c>
      <c r="B315" s="22" t="s">
        <v>17</v>
      </c>
      <c r="C315" s="46">
        <v>15000000</v>
      </c>
      <c r="D315" s="46">
        <v>15</v>
      </c>
      <c r="E315" s="46">
        <v>15</v>
      </c>
      <c r="F315" s="47">
        <v>44522</v>
      </c>
      <c r="G315" s="47"/>
      <c r="H315" s="74" t="s">
        <v>211</v>
      </c>
    </row>
    <row r="316" spans="1:8" x14ac:dyDescent="0.2">
      <c r="A316" s="45" t="s">
        <v>225</v>
      </c>
      <c r="B316" s="22" t="s">
        <v>17</v>
      </c>
      <c r="C316" s="46">
        <v>10000000</v>
      </c>
      <c r="D316" s="46">
        <v>10</v>
      </c>
      <c r="E316" s="46">
        <v>10</v>
      </c>
      <c r="F316" s="47">
        <v>45308</v>
      </c>
      <c r="G316" s="47"/>
      <c r="H316" s="74" t="s">
        <v>211</v>
      </c>
    </row>
    <row r="317" spans="1:8" x14ac:dyDescent="0.2">
      <c r="A317" s="45" t="s">
        <v>226</v>
      </c>
      <c r="B317" s="22" t="s">
        <v>17</v>
      </c>
      <c r="C317" s="46">
        <v>50000000</v>
      </c>
      <c r="D317" s="46">
        <v>50</v>
      </c>
      <c r="E317" s="46">
        <v>50</v>
      </c>
      <c r="F317" s="47">
        <v>45308</v>
      </c>
      <c r="G317" s="47"/>
      <c r="H317" s="74" t="s">
        <v>211</v>
      </c>
    </row>
    <row r="318" spans="1:8" x14ac:dyDescent="0.2">
      <c r="A318" s="45" t="s">
        <v>227</v>
      </c>
      <c r="B318" s="22" t="s">
        <v>17</v>
      </c>
      <c r="C318" s="46">
        <v>15000000</v>
      </c>
      <c r="D318" s="46">
        <v>14.94294517</v>
      </c>
      <c r="E318" s="46">
        <v>15</v>
      </c>
      <c r="F318" s="47">
        <v>46409</v>
      </c>
      <c r="G318" s="47"/>
      <c r="H318" s="74" t="s">
        <v>211</v>
      </c>
    </row>
    <row r="319" spans="1:8" x14ac:dyDescent="0.2">
      <c r="A319" s="45" t="s">
        <v>228</v>
      </c>
      <c r="B319" s="22" t="s">
        <v>17</v>
      </c>
      <c r="C319" s="46">
        <v>50000000</v>
      </c>
      <c r="D319" s="46">
        <v>50</v>
      </c>
      <c r="E319" s="46">
        <v>50</v>
      </c>
      <c r="F319" s="47">
        <v>46433</v>
      </c>
      <c r="G319" s="47"/>
      <c r="H319" s="74" t="s">
        <v>211</v>
      </c>
    </row>
    <row r="320" spans="1:8" x14ac:dyDescent="0.2">
      <c r="A320" s="45" t="s">
        <v>229</v>
      </c>
      <c r="B320" s="22" t="s">
        <v>17</v>
      </c>
      <c r="C320" s="46">
        <v>50000000</v>
      </c>
      <c r="D320" s="46">
        <v>50</v>
      </c>
      <c r="E320" s="46">
        <v>50</v>
      </c>
      <c r="F320" s="47">
        <v>46433</v>
      </c>
      <c r="G320" s="47"/>
      <c r="H320" s="74" t="s">
        <v>211</v>
      </c>
    </row>
    <row r="321" spans="1:8" x14ac:dyDescent="0.2">
      <c r="A321" s="45" t="s">
        <v>230</v>
      </c>
      <c r="B321" s="22" t="s">
        <v>17</v>
      </c>
      <c r="C321" s="46">
        <v>50000000</v>
      </c>
      <c r="D321" s="46">
        <v>50</v>
      </c>
      <c r="E321" s="46">
        <v>50</v>
      </c>
      <c r="F321" s="47">
        <v>46444</v>
      </c>
      <c r="G321" s="47"/>
      <c r="H321" s="74" t="s">
        <v>211</v>
      </c>
    </row>
    <row r="322" spans="1:8" x14ac:dyDescent="0.2">
      <c r="A322" s="45" t="s">
        <v>231</v>
      </c>
      <c r="B322" s="22" t="s">
        <v>17</v>
      </c>
      <c r="C322" s="46">
        <v>50000000</v>
      </c>
      <c r="D322" s="46">
        <v>50</v>
      </c>
      <c r="E322" s="46">
        <v>50</v>
      </c>
      <c r="F322" s="47">
        <v>46444</v>
      </c>
      <c r="G322" s="47"/>
      <c r="H322" s="74" t="s">
        <v>211</v>
      </c>
    </row>
    <row r="323" spans="1:8" x14ac:dyDescent="0.2">
      <c r="A323" s="45" t="s">
        <v>232</v>
      </c>
      <c r="B323" s="22" t="s">
        <v>17</v>
      </c>
      <c r="C323" s="46">
        <v>20000000</v>
      </c>
      <c r="D323" s="46">
        <v>20</v>
      </c>
      <c r="E323" s="46">
        <v>20</v>
      </c>
      <c r="F323" s="47">
        <v>42794</v>
      </c>
      <c r="G323" s="47"/>
      <c r="H323" s="74" t="s">
        <v>211</v>
      </c>
    </row>
    <row r="324" spans="1:8" x14ac:dyDescent="0.2">
      <c r="A324" s="45" t="s">
        <v>233</v>
      </c>
      <c r="B324" s="22" t="s">
        <v>17</v>
      </c>
      <c r="C324" s="46">
        <v>10000000</v>
      </c>
      <c r="D324" s="46">
        <v>10</v>
      </c>
      <c r="E324" s="46">
        <v>10</v>
      </c>
      <c r="F324" s="47">
        <v>51942</v>
      </c>
      <c r="G324" s="47">
        <v>42811</v>
      </c>
      <c r="H324" s="74" t="s">
        <v>211</v>
      </c>
    </row>
    <row r="325" spans="1:8" x14ac:dyDescent="0.2">
      <c r="A325" s="45" t="s">
        <v>234</v>
      </c>
      <c r="B325" s="22" t="s">
        <v>17</v>
      </c>
      <c r="C325" s="46">
        <v>10000000</v>
      </c>
      <c r="D325" s="46">
        <v>10</v>
      </c>
      <c r="E325" s="46">
        <v>10</v>
      </c>
      <c r="F325" s="47">
        <v>51942</v>
      </c>
      <c r="G325" s="47">
        <v>42811</v>
      </c>
      <c r="H325" s="74" t="s">
        <v>211</v>
      </c>
    </row>
    <row r="326" spans="1:8" x14ac:dyDescent="0.2">
      <c r="A326" s="45" t="s">
        <v>235</v>
      </c>
      <c r="B326" s="22" t="s">
        <v>17</v>
      </c>
      <c r="C326" s="46">
        <v>20000000</v>
      </c>
      <c r="D326" s="46">
        <v>19.99457482</v>
      </c>
      <c r="E326" s="46">
        <v>20</v>
      </c>
      <c r="F326" s="47">
        <v>42841</v>
      </c>
      <c r="G326" s="47"/>
      <c r="H326" s="74" t="s">
        <v>211</v>
      </c>
    </row>
    <row r="327" spans="1:8" x14ac:dyDescent="0.2">
      <c r="A327" s="45" t="s">
        <v>236</v>
      </c>
      <c r="B327" s="22" t="s">
        <v>17</v>
      </c>
      <c r="C327" s="46">
        <v>10000000</v>
      </c>
      <c r="D327" s="46">
        <v>9.9796247000000005</v>
      </c>
      <c r="E327" s="46">
        <v>10</v>
      </c>
      <c r="F327" s="47">
        <v>46500</v>
      </c>
      <c r="G327" s="47"/>
      <c r="H327" s="74" t="s">
        <v>211</v>
      </c>
    </row>
    <row r="328" spans="1:8" x14ac:dyDescent="0.2">
      <c r="A328" s="45" t="s">
        <v>237</v>
      </c>
      <c r="B328" s="22" t="s">
        <v>17</v>
      </c>
      <c r="C328" s="46">
        <v>20000000</v>
      </c>
      <c r="D328" s="46">
        <v>19.997777719999998</v>
      </c>
      <c r="E328" s="46">
        <v>20</v>
      </c>
      <c r="F328" s="47">
        <v>42849</v>
      </c>
      <c r="G328" s="47"/>
      <c r="H328" s="74" t="s">
        <v>211</v>
      </c>
    </row>
    <row r="329" spans="1:8" x14ac:dyDescent="0.2">
      <c r="A329" s="45" t="s">
        <v>238</v>
      </c>
      <c r="B329" s="22" t="s">
        <v>17</v>
      </c>
      <c r="C329" s="46">
        <v>15000000</v>
      </c>
      <c r="D329" s="46">
        <v>15</v>
      </c>
      <c r="E329" s="46">
        <v>15</v>
      </c>
      <c r="F329" s="47">
        <v>51995</v>
      </c>
      <c r="G329" s="47">
        <v>42864</v>
      </c>
      <c r="H329" s="74" t="s">
        <v>211</v>
      </c>
    </row>
    <row r="330" spans="1:8" x14ac:dyDescent="0.2">
      <c r="A330" s="45" t="s">
        <v>239</v>
      </c>
      <c r="B330" s="22" t="s">
        <v>17</v>
      </c>
      <c r="C330" s="46">
        <v>15000000</v>
      </c>
      <c r="D330" s="46">
        <v>15</v>
      </c>
      <c r="E330" s="46">
        <v>15</v>
      </c>
      <c r="F330" s="47">
        <v>51995</v>
      </c>
      <c r="G330" s="47">
        <v>42864</v>
      </c>
      <c r="H330" s="74" t="s">
        <v>211</v>
      </c>
    </row>
    <row r="331" spans="1:8" x14ac:dyDescent="0.2">
      <c r="A331" s="45" t="s">
        <v>240</v>
      </c>
      <c r="B331" s="22" t="s">
        <v>17</v>
      </c>
      <c r="C331" s="46">
        <v>20000000</v>
      </c>
      <c r="D331" s="46">
        <v>20</v>
      </c>
      <c r="E331" s="46">
        <v>20</v>
      </c>
      <c r="F331" s="47">
        <v>46532</v>
      </c>
      <c r="G331" s="47"/>
      <c r="H331" s="74" t="s">
        <v>211</v>
      </c>
    </row>
    <row r="332" spans="1:8" x14ac:dyDescent="0.2">
      <c r="A332" s="45" t="s">
        <v>241</v>
      </c>
      <c r="B332" s="22" t="s">
        <v>17</v>
      </c>
      <c r="C332" s="46">
        <v>15000000</v>
      </c>
      <c r="D332" s="46">
        <v>14.99927963</v>
      </c>
      <c r="E332" s="46">
        <v>15</v>
      </c>
      <c r="F332" s="47">
        <v>46542</v>
      </c>
      <c r="G332" s="47"/>
      <c r="H332" s="74" t="s">
        <v>211</v>
      </c>
    </row>
    <row r="333" spans="1:8" x14ac:dyDescent="0.2">
      <c r="A333" s="45" t="s">
        <v>242</v>
      </c>
      <c r="B333" s="22" t="s">
        <v>17</v>
      </c>
      <c r="C333" s="46">
        <v>10000000</v>
      </c>
      <c r="D333" s="46">
        <v>10</v>
      </c>
      <c r="E333" s="46">
        <v>10</v>
      </c>
      <c r="F333" s="47">
        <v>42898</v>
      </c>
      <c r="G333" s="47"/>
      <c r="H333" s="74" t="s">
        <v>211</v>
      </c>
    </row>
    <row r="334" spans="1:8" x14ac:dyDescent="0.2">
      <c r="A334" s="45" t="s">
        <v>243</v>
      </c>
      <c r="B334" s="22" t="s">
        <v>17</v>
      </c>
      <c r="C334" s="46">
        <v>10000000</v>
      </c>
      <c r="D334" s="46">
        <v>10</v>
      </c>
      <c r="E334" s="46">
        <v>10</v>
      </c>
      <c r="F334" s="47">
        <v>42898</v>
      </c>
      <c r="G334" s="47"/>
      <c r="H334" s="74" t="s">
        <v>211</v>
      </c>
    </row>
    <row r="335" spans="1:8" x14ac:dyDescent="0.2">
      <c r="A335" s="45" t="s">
        <v>244</v>
      </c>
      <c r="B335" s="22" t="s">
        <v>17</v>
      </c>
      <c r="C335" s="46">
        <v>2000000</v>
      </c>
      <c r="D335" s="46">
        <v>2</v>
      </c>
      <c r="E335" s="46">
        <v>2</v>
      </c>
      <c r="F335" s="47">
        <v>42898</v>
      </c>
      <c r="G335" s="47"/>
      <c r="H335" s="74" t="s">
        <v>211</v>
      </c>
    </row>
    <row r="336" spans="1:8" x14ac:dyDescent="0.2">
      <c r="A336" s="45" t="s">
        <v>245</v>
      </c>
      <c r="B336" s="22" t="s">
        <v>17</v>
      </c>
      <c r="C336" s="46">
        <v>50000000</v>
      </c>
      <c r="D336" s="46">
        <v>50</v>
      </c>
      <c r="E336" s="46">
        <v>50</v>
      </c>
      <c r="F336" s="47">
        <v>46549</v>
      </c>
      <c r="G336" s="47"/>
      <c r="H336" s="74" t="s">
        <v>211</v>
      </c>
    </row>
    <row r="337" spans="1:8" x14ac:dyDescent="0.2">
      <c r="A337" s="45" t="s">
        <v>246</v>
      </c>
      <c r="B337" s="22" t="s">
        <v>17</v>
      </c>
      <c r="C337" s="46">
        <v>50000000</v>
      </c>
      <c r="D337" s="46">
        <v>50</v>
      </c>
      <c r="E337" s="46">
        <v>50</v>
      </c>
      <c r="F337" s="47">
        <v>46549</v>
      </c>
      <c r="G337" s="47"/>
      <c r="H337" s="74" t="s">
        <v>211</v>
      </c>
    </row>
    <row r="338" spans="1:8" x14ac:dyDescent="0.2">
      <c r="A338" s="45" t="s">
        <v>247</v>
      </c>
      <c r="B338" s="22" t="s">
        <v>17</v>
      </c>
      <c r="C338" s="46">
        <v>20000000</v>
      </c>
      <c r="D338" s="46">
        <v>20</v>
      </c>
      <c r="E338" s="46">
        <v>20</v>
      </c>
      <c r="F338" s="47">
        <v>43067</v>
      </c>
      <c r="G338" s="47"/>
      <c r="H338" s="74" t="s">
        <v>211</v>
      </c>
    </row>
    <row r="339" spans="1:8" x14ac:dyDescent="0.2">
      <c r="A339" s="45" t="s">
        <v>248</v>
      </c>
      <c r="B339" s="22" t="s">
        <v>17</v>
      </c>
      <c r="C339" s="46">
        <v>10000000</v>
      </c>
      <c r="D339" s="46">
        <v>10</v>
      </c>
      <c r="E339" s="46">
        <v>10</v>
      </c>
      <c r="F339" s="47">
        <v>43067</v>
      </c>
      <c r="G339" s="47"/>
      <c r="H339" s="74" t="s">
        <v>211</v>
      </c>
    </row>
    <row r="340" spans="1:8" x14ac:dyDescent="0.2">
      <c r="A340" s="45" t="s">
        <v>249</v>
      </c>
      <c r="B340" s="22" t="s">
        <v>17</v>
      </c>
      <c r="C340" s="46">
        <v>10000000</v>
      </c>
      <c r="D340" s="46">
        <v>10</v>
      </c>
      <c r="E340" s="46">
        <v>10</v>
      </c>
      <c r="F340" s="47">
        <v>42912</v>
      </c>
      <c r="G340" s="47"/>
      <c r="H340" s="74" t="s">
        <v>211</v>
      </c>
    </row>
    <row r="341" spans="1:8" x14ac:dyDescent="0.2">
      <c r="A341" s="45" t="s">
        <v>250</v>
      </c>
      <c r="B341" s="22" t="s">
        <v>17</v>
      </c>
      <c r="C341" s="46">
        <v>10000000</v>
      </c>
      <c r="D341" s="46">
        <v>10</v>
      </c>
      <c r="E341" s="46">
        <v>10</v>
      </c>
      <c r="F341" s="47">
        <v>42912</v>
      </c>
      <c r="G341" s="47"/>
      <c r="H341" s="74" t="s">
        <v>211</v>
      </c>
    </row>
    <row r="342" spans="1:8" x14ac:dyDescent="0.2">
      <c r="A342" s="45" t="s">
        <v>251</v>
      </c>
      <c r="B342" s="22" t="s">
        <v>17</v>
      </c>
      <c r="C342" s="46">
        <v>10000000</v>
      </c>
      <c r="D342" s="46">
        <v>10</v>
      </c>
      <c r="E342" s="46">
        <v>10</v>
      </c>
      <c r="F342" s="47">
        <v>46577</v>
      </c>
      <c r="G342" s="47"/>
      <c r="H342" s="74" t="s">
        <v>211</v>
      </c>
    </row>
    <row r="343" spans="1:8" x14ac:dyDescent="0.2">
      <c r="A343" s="45" t="s">
        <v>252</v>
      </c>
      <c r="B343" s="22" t="s">
        <v>17</v>
      </c>
      <c r="C343" s="46">
        <v>75000000</v>
      </c>
      <c r="D343" s="46">
        <v>75</v>
      </c>
      <c r="E343" s="46">
        <v>75</v>
      </c>
      <c r="F343" s="47">
        <v>46248</v>
      </c>
      <c r="G343" s="47"/>
      <c r="H343" s="74" t="s">
        <v>211</v>
      </c>
    </row>
    <row r="344" spans="1:8" x14ac:dyDescent="0.2">
      <c r="A344" s="45" t="s">
        <v>253</v>
      </c>
      <c r="B344" s="22" t="s">
        <v>17</v>
      </c>
      <c r="C344" s="46">
        <v>10000000</v>
      </c>
      <c r="D344" s="46">
        <v>10</v>
      </c>
      <c r="E344" s="46">
        <v>10</v>
      </c>
      <c r="F344" s="47">
        <v>53988</v>
      </c>
      <c r="G344" s="47">
        <v>43031</v>
      </c>
      <c r="H344" s="74" t="s">
        <v>211</v>
      </c>
    </row>
    <row r="345" spans="1:8" x14ac:dyDescent="0.2">
      <c r="A345" s="45" t="s">
        <v>254</v>
      </c>
      <c r="B345" s="22" t="s">
        <v>17</v>
      </c>
      <c r="C345" s="46">
        <v>1000000</v>
      </c>
      <c r="D345" s="46">
        <v>1</v>
      </c>
      <c r="E345" s="46">
        <v>1</v>
      </c>
      <c r="F345" s="47">
        <v>53988</v>
      </c>
      <c r="G345" s="47">
        <v>43031</v>
      </c>
      <c r="H345" s="74" t="s">
        <v>211</v>
      </c>
    </row>
    <row r="346" spans="1:8" x14ac:dyDescent="0.2">
      <c r="A346" s="45" t="s">
        <v>255</v>
      </c>
      <c r="B346" s="22" t="s">
        <v>17</v>
      </c>
      <c r="C346" s="46">
        <v>1500000</v>
      </c>
      <c r="D346" s="46">
        <v>1.5</v>
      </c>
      <c r="E346" s="46">
        <v>1.5</v>
      </c>
      <c r="F346" s="47">
        <v>53988</v>
      </c>
      <c r="G346" s="47">
        <v>43031</v>
      </c>
      <c r="H346" s="74" t="s">
        <v>211</v>
      </c>
    </row>
    <row r="347" spans="1:8" x14ac:dyDescent="0.2">
      <c r="A347" s="45" t="s">
        <v>256</v>
      </c>
      <c r="B347" s="22" t="s">
        <v>17</v>
      </c>
      <c r="C347" s="46">
        <v>1500000</v>
      </c>
      <c r="D347" s="46">
        <v>1.5</v>
      </c>
      <c r="E347" s="46">
        <v>1.5</v>
      </c>
      <c r="F347" s="47">
        <v>53988</v>
      </c>
      <c r="G347" s="47">
        <v>43031</v>
      </c>
      <c r="H347" s="74" t="s">
        <v>211</v>
      </c>
    </row>
    <row r="348" spans="1:8" x14ac:dyDescent="0.2">
      <c r="A348" s="45" t="s">
        <v>257</v>
      </c>
      <c r="B348" s="22" t="s">
        <v>17</v>
      </c>
      <c r="C348" s="46">
        <v>1000000</v>
      </c>
      <c r="D348" s="46">
        <v>1</v>
      </c>
      <c r="E348" s="46">
        <v>1</v>
      </c>
      <c r="F348" s="47">
        <v>53988</v>
      </c>
      <c r="G348" s="47">
        <v>43031</v>
      </c>
      <c r="H348" s="74" t="s">
        <v>211</v>
      </c>
    </row>
    <row r="349" spans="1:8" x14ac:dyDescent="0.2">
      <c r="A349" s="45" t="s">
        <v>258</v>
      </c>
      <c r="B349" s="22" t="s">
        <v>17</v>
      </c>
      <c r="C349" s="46">
        <v>20000000</v>
      </c>
      <c r="D349" s="46">
        <v>20</v>
      </c>
      <c r="E349" s="46">
        <v>20</v>
      </c>
      <c r="F349" s="47">
        <v>54015</v>
      </c>
      <c r="G349" s="47">
        <v>43055</v>
      </c>
      <c r="H349" s="74" t="s">
        <v>211</v>
      </c>
    </row>
    <row r="350" spans="1:8" x14ac:dyDescent="0.2">
      <c r="A350" s="45" t="s">
        <v>259</v>
      </c>
      <c r="B350" s="22" t="s">
        <v>17</v>
      </c>
      <c r="C350" s="46">
        <v>10000000</v>
      </c>
      <c r="D350" s="46">
        <v>10</v>
      </c>
      <c r="E350" s="46">
        <v>10</v>
      </c>
      <c r="F350" s="47">
        <v>54015</v>
      </c>
      <c r="G350" s="47">
        <v>43055</v>
      </c>
      <c r="H350" s="74" t="s">
        <v>211</v>
      </c>
    </row>
    <row r="351" spans="1:8" x14ac:dyDescent="0.2">
      <c r="A351" s="45" t="s">
        <v>260</v>
      </c>
      <c r="B351" s="22" t="s">
        <v>17</v>
      </c>
      <c r="C351" s="46">
        <v>1000000</v>
      </c>
      <c r="D351" s="46">
        <v>1</v>
      </c>
      <c r="E351" s="46">
        <v>1</v>
      </c>
      <c r="F351" s="47">
        <v>54015</v>
      </c>
      <c r="G351" s="47">
        <v>43055</v>
      </c>
      <c r="H351" s="74" t="s">
        <v>211</v>
      </c>
    </row>
    <row r="352" spans="1:8" x14ac:dyDescent="0.2">
      <c r="A352" s="45" t="s">
        <v>261</v>
      </c>
      <c r="B352" s="22" t="s">
        <v>17</v>
      </c>
      <c r="C352" s="46">
        <v>25000000</v>
      </c>
      <c r="D352" s="46">
        <v>25</v>
      </c>
      <c r="E352" s="46">
        <v>25</v>
      </c>
      <c r="F352" s="47">
        <v>54033</v>
      </c>
      <c r="G352" s="47">
        <v>43076</v>
      </c>
      <c r="H352" s="74" t="s">
        <v>211</v>
      </c>
    </row>
    <row r="353" spans="1:8" x14ac:dyDescent="0.2">
      <c r="A353" s="45" t="s">
        <v>262</v>
      </c>
      <c r="B353" s="22" t="s">
        <v>17</v>
      </c>
      <c r="C353" s="46">
        <v>25000000</v>
      </c>
      <c r="D353" s="46">
        <v>25</v>
      </c>
      <c r="E353" s="46">
        <v>25</v>
      </c>
      <c r="F353" s="47">
        <v>54033</v>
      </c>
      <c r="G353" s="47">
        <v>43076</v>
      </c>
      <c r="H353" s="74" t="s">
        <v>211</v>
      </c>
    </row>
    <row r="354" spans="1:8" x14ac:dyDescent="0.2">
      <c r="A354" s="45" t="s">
        <v>263</v>
      </c>
      <c r="B354" s="22" t="s">
        <v>17</v>
      </c>
      <c r="C354" s="46">
        <v>11000000</v>
      </c>
      <c r="D354" s="46">
        <v>11</v>
      </c>
      <c r="E354" s="46">
        <v>11</v>
      </c>
      <c r="F354" s="47">
        <v>54071</v>
      </c>
      <c r="G354" s="47">
        <v>43114</v>
      </c>
      <c r="H354" s="74" t="s">
        <v>211</v>
      </c>
    </row>
    <row r="355" spans="1:8" x14ac:dyDescent="0.2">
      <c r="A355" s="45" t="s">
        <v>264</v>
      </c>
      <c r="B355" s="22" t="s">
        <v>17</v>
      </c>
      <c r="C355" s="46">
        <v>5000000</v>
      </c>
      <c r="D355" s="46">
        <v>5</v>
      </c>
      <c r="E355" s="46">
        <v>5</v>
      </c>
      <c r="F355" s="47">
        <v>54071</v>
      </c>
      <c r="G355" s="47">
        <v>43114</v>
      </c>
      <c r="H355" s="74" t="s">
        <v>211</v>
      </c>
    </row>
    <row r="356" spans="1:8" x14ac:dyDescent="0.2">
      <c r="A356" s="45" t="s">
        <v>265</v>
      </c>
      <c r="B356" s="22" t="s">
        <v>17</v>
      </c>
      <c r="C356" s="46">
        <v>2000000</v>
      </c>
      <c r="D356" s="46">
        <v>2</v>
      </c>
      <c r="E356" s="46">
        <v>2</v>
      </c>
      <c r="F356" s="47">
        <v>54071</v>
      </c>
      <c r="G356" s="47">
        <v>43114</v>
      </c>
      <c r="H356" s="74" t="s">
        <v>211</v>
      </c>
    </row>
    <row r="357" spans="1:8" x14ac:dyDescent="0.2">
      <c r="A357" s="45" t="s">
        <v>266</v>
      </c>
      <c r="B357" s="22" t="s">
        <v>17</v>
      </c>
      <c r="C357" s="46">
        <v>2000000</v>
      </c>
      <c r="D357" s="46">
        <v>2</v>
      </c>
      <c r="E357" s="46">
        <v>2</v>
      </c>
      <c r="F357" s="47">
        <v>54071</v>
      </c>
      <c r="G357" s="47">
        <v>43114</v>
      </c>
      <c r="H357" s="74" t="s">
        <v>211</v>
      </c>
    </row>
    <row r="358" spans="1:8" x14ac:dyDescent="0.2">
      <c r="A358" s="45" t="s">
        <v>267</v>
      </c>
      <c r="B358" s="22" t="s">
        <v>17</v>
      </c>
      <c r="C358" s="46">
        <v>15000000</v>
      </c>
      <c r="D358" s="46">
        <v>15</v>
      </c>
      <c r="E358" s="46">
        <v>15</v>
      </c>
      <c r="F358" s="47">
        <v>54081</v>
      </c>
      <c r="G358" s="47">
        <v>43124</v>
      </c>
      <c r="H358" s="74" t="s">
        <v>211</v>
      </c>
    </row>
    <row r="359" spans="1:8" x14ac:dyDescent="0.2">
      <c r="A359" s="45" t="s">
        <v>268</v>
      </c>
      <c r="B359" s="22" t="s">
        <v>17</v>
      </c>
      <c r="C359" s="46">
        <v>5000000</v>
      </c>
      <c r="D359" s="46">
        <v>5</v>
      </c>
      <c r="E359" s="46">
        <v>5</v>
      </c>
      <c r="F359" s="47">
        <v>54081</v>
      </c>
      <c r="G359" s="47">
        <v>43124</v>
      </c>
      <c r="H359" s="74" t="s">
        <v>211</v>
      </c>
    </row>
    <row r="360" spans="1:8" x14ac:dyDescent="0.2">
      <c r="A360" s="45" t="s">
        <v>269</v>
      </c>
      <c r="B360" s="22" t="s">
        <v>17</v>
      </c>
      <c r="C360" s="46">
        <v>10000000</v>
      </c>
      <c r="D360" s="46">
        <v>10</v>
      </c>
      <c r="E360" s="46">
        <v>10</v>
      </c>
      <c r="F360" s="47">
        <v>54081</v>
      </c>
      <c r="G360" s="47">
        <v>43124</v>
      </c>
      <c r="H360" s="74" t="s">
        <v>211</v>
      </c>
    </row>
    <row r="361" spans="1:8" x14ac:dyDescent="0.2">
      <c r="A361" s="45" t="s">
        <v>270</v>
      </c>
      <c r="B361" s="22" t="s">
        <v>17</v>
      </c>
      <c r="C361" s="46">
        <v>10000000</v>
      </c>
      <c r="D361" s="46">
        <v>10</v>
      </c>
      <c r="E361" s="46">
        <v>10</v>
      </c>
      <c r="F361" s="47">
        <v>54095</v>
      </c>
      <c r="G361" s="47">
        <v>43138</v>
      </c>
      <c r="H361" s="74" t="s">
        <v>211</v>
      </c>
    </row>
    <row r="362" spans="1:8" x14ac:dyDescent="0.2">
      <c r="A362" s="45" t="s">
        <v>495</v>
      </c>
      <c r="B362" s="22" t="s">
        <v>17</v>
      </c>
      <c r="C362" s="46">
        <v>7347970.2199999997</v>
      </c>
      <c r="D362" s="46">
        <v>7.3479702199999997</v>
      </c>
      <c r="E362" s="46">
        <v>7.3479702199999997</v>
      </c>
      <c r="F362" s="47">
        <v>46888</v>
      </c>
      <c r="G362" s="47"/>
      <c r="H362" s="74" t="s">
        <v>211</v>
      </c>
    </row>
    <row r="363" spans="1:8" x14ac:dyDescent="0.2">
      <c r="A363" s="45" t="s">
        <v>271</v>
      </c>
      <c r="B363" s="22" t="s">
        <v>17</v>
      </c>
      <c r="C363" s="46">
        <v>10000000</v>
      </c>
      <c r="D363" s="46">
        <v>10</v>
      </c>
      <c r="E363" s="46">
        <v>10</v>
      </c>
      <c r="F363" s="47">
        <v>54198</v>
      </c>
      <c r="G363" s="47">
        <v>43240</v>
      </c>
      <c r="H363" s="74" t="s">
        <v>211</v>
      </c>
    </row>
    <row r="364" spans="1:8" x14ac:dyDescent="0.2">
      <c r="A364" s="45" t="s">
        <v>272</v>
      </c>
      <c r="B364" s="22" t="s">
        <v>17</v>
      </c>
      <c r="C364" s="46">
        <v>10000000</v>
      </c>
      <c r="D364" s="46">
        <v>10</v>
      </c>
      <c r="E364" s="46">
        <v>10</v>
      </c>
      <c r="F364" s="47">
        <v>54198</v>
      </c>
      <c r="G364" s="47">
        <v>43240</v>
      </c>
      <c r="H364" s="74" t="s">
        <v>211</v>
      </c>
    </row>
    <row r="365" spans="1:8" x14ac:dyDescent="0.2">
      <c r="A365" s="45" t="s">
        <v>273</v>
      </c>
      <c r="B365" s="22" t="s">
        <v>17</v>
      </c>
      <c r="C365" s="46">
        <v>10000000</v>
      </c>
      <c r="D365" s="46">
        <v>9.9976752799999993</v>
      </c>
      <c r="E365" s="46">
        <v>10</v>
      </c>
      <c r="F365" s="47">
        <v>45093</v>
      </c>
      <c r="G365" s="47"/>
      <c r="H365" s="74" t="s">
        <v>211</v>
      </c>
    </row>
    <row r="366" spans="1:8" x14ac:dyDescent="0.2">
      <c r="A366" s="45" t="s">
        <v>274</v>
      </c>
      <c r="B366" s="22" t="s">
        <v>17</v>
      </c>
      <c r="C366" s="46">
        <v>50000000</v>
      </c>
      <c r="D366" s="46">
        <v>50</v>
      </c>
      <c r="E366" s="46">
        <v>50</v>
      </c>
      <c r="F366" s="47">
        <v>44005</v>
      </c>
      <c r="G366" s="47"/>
      <c r="H366" s="74" t="s">
        <v>211</v>
      </c>
    </row>
    <row r="367" spans="1:8" x14ac:dyDescent="0.2">
      <c r="A367" s="45" t="s">
        <v>275</v>
      </c>
      <c r="B367" s="22" t="s">
        <v>17</v>
      </c>
      <c r="C367" s="46">
        <v>20000000</v>
      </c>
      <c r="D367" s="46">
        <v>20</v>
      </c>
      <c r="E367" s="46">
        <v>20</v>
      </c>
      <c r="F367" s="47">
        <v>54228</v>
      </c>
      <c r="G367" s="47">
        <v>43270</v>
      </c>
      <c r="H367" s="74" t="s">
        <v>211</v>
      </c>
    </row>
    <row r="368" spans="1:8" x14ac:dyDescent="0.2">
      <c r="A368" s="45" t="s">
        <v>276</v>
      </c>
      <c r="B368" s="22" t="s">
        <v>17</v>
      </c>
      <c r="C368" s="46">
        <v>50000000</v>
      </c>
      <c r="D368" s="46">
        <v>50</v>
      </c>
      <c r="E368" s="46">
        <v>50</v>
      </c>
      <c r="F368" s="47">
        <v>43311</v>
      </c>
      <c r="G368" s="47"/>
      <c r="H368" s="74" t="s">
        <v>211</v>
      </c>
    </row>
    <row r="369" spans="1:8" x14ac:dyDescent="0.2">
      <c r="A369" s="45" t="s">
        <v>277</v>
      </c>
      <c r="B369" s="22" t="s">
        <v>17</v>
      </c>
      <c r="C369" s="46">
        <v>25000000</v>
      </c>
      <c r="D369" s="46">
        <v>25</v>
      </c>
      <c r="E369" s="46">
        <v>25</v>
      </c>
      <c r="F369" s="47">
        <v>45875</v>
      </c>
      <c r="G369" s="47"/>
      <c r="H369" s="74" t="s">
        <v>211</v>
      </c>
    </row>
    <row r="370" spans="1:8" x14ac:dyDescent="0.2">
      <c r="A370" s="45" t="s">
        <v>278</v>
      </c>
      <c r="B370" s="22" t="s">
        <v>17</v>
      </c>
      <c r="C370" s="46">
        <v>10000000</v>
      </c>
      <c r="D370" s="46">
        <v>9.9632181600000003</v>
      </c>
      <c r="E370" s="46">
        <v>10</v>
      </c>
      <c r="F370" s="47">
        <v>45271</v>
      </c>
      <c r="G370" s="47"/>
      <c r="H370" s="74" t="s">
        <v>211</v>
      </c>
    </row>
    <row r="371" spans="1:8" x14ac:dyDescent="0.2">
      <c r="A371" s="45" t="s">
        <v>279</v>
      </c>
      <c r="B371" s="22" t="s">
        <v>17</v>
      </c>
      <c r="C371" s="46">
        <v>20000000</v>
      </c>
      <c r="D371" s="46">
        <v>19.926436330000001</v>
      </c>
      <c r="E371" s="46">
        <v>20</v>
      </c>
      <c r="F371" s="47">
        <v>45271</v>
      </c>
      <c r="G371" s="47"/>
      <c r="H371" s="74" t="s">
        <v>211</v>
      </c>
    </row>
    <row r="372" spans="1:8" x14ac:dyDescent="0.2">
      <c r="A372" s="45" t="s">
        <v>280</v>
      </c>
      <c r="B372" s="22" t="s">
        <v>17</v>
      </c>
      <c r="C372" s="46">
        <v>15000000</v>
      </c>
      <c r="D372" s="46">
        <v>14.91775589</v>
      </c>
      <c r="E372" s="46">
        <v>15</v>
      </c>
      <c r="F372" s="47">
        <v>45646</v>
      </c>
      <c r="G372" s="47"/>
      <c r="H372" s="74" t="s">
        <v>211</v>
      </c>
    </row>
    <row r="373" spans="1:8" x14ac:dyDescent="0.2">
      <c r="A373" s="45" t="s">
        <v>281</v>
      </c>
      <c r="B373" s="22" t="s">
        <v>17</v>
      </c>
      <c r="C373" s="46">
        <v>5000000</v>
      </c>
      <c r="D373" s="46">
        <v>5</v>
      </c>
      <c r="E373" s="46">
        <v>5</v>
      </c>
      <c r="F373" s="47">
        <v>47174</v>
      </c>
      <c r="G373" s="47">
        <v>43521</v>
      </c>
      <c r="H373" s="74" t="s">
        <v>211</v>
      </c>
    </row>
    <row r="374" spans="1:8" x14ac:dyDescent="0.2">
      <c r="A374" s="45" t="s">
        <v>282</v>
      </c>
      <c r="B374" s="22" t="s">
        <v>17</v>
      </c>
      <c r="C374" s="46">
        <v>1000000</v>
      </c>
      <c r="D374" s="46">
        <v>1</v>
      </c>
      <c r="E374" s="46">
        <v>1</v>
      </c>
      <c r="F374" s="47">
        <v>47174</v>
      </c>
      <c r="G374" s="47">
        <v>43521</v>
      </c>
      <c r="H374" s="74" t="s">
        <v>211</v>
      </c>
    </row>
    <row r="375" spans="1:8" x14ac:dyDescent="0.2">
      <c r="A375" s="45" t="s">
        <v>283</v>
      </c>
      <c r="B375" s="22" t="s">
        <v>17</v>
      </c>
      <c r="C375" s="46">
        <v>14000000</v>
      </c>
      <c r="D375" s="46">
        <v>14</v>
      </c>
      <c r="E375" s="46">
        <v>14</v>
      </c>
      <c r="F375" s="47">
        <v>47174</v>
      </c>
      <c r="G375" s="47">
        <v>43521</v>
      </c>
      <c r="H375" s="74" t="s">
        <v>211</v>
      </c>
    </row>
    <row r="376" spans="1:8" x14ac:dyDescent="0.2">
      <c r="A376" s="45" t="s">
        <v>284</v>
      </c>
      <c r="B376" s="22" t="s">
        <v>17</v>
      </c>
      <c r="C376" s="46">
        <v>2000000</v>
      </c>
      <c r="D376" s="46">
        <v>2</v>
      </c>
      <c r="E376" s="46">
        <v>2</v>
      </c>
      <c r="F376" s="47">
        <v>46451</v>
      </c>
      <c r="G376" s="47">
        <v>43164</v>
      </c>
      <c r="H376" s="74" t="s">
        <v>211</v>
      </c>
    </row>
    <row r="377" spans="1:8" x14ac:dyDescent="0.2">
      <c r="A377" s="45" t="s">
        <v>285</v>
      </c>
      <c r="B377" s="22" t="s">
        <v>17</v>
      </c>
      <c r="C377" s="46">
        <v>10000000</v>
      </c>
      <c r="D377" s="46">
        <v>10</v>
      </c>
      <c r="E377" s="46">
        <v>10</v>
      </c>
      <c r="F377" s="47">
        <v>46451</v>
      </c>
      <c r="G377" s="47">
        <v>43164</v>
      </c>
      <c r="H377" s="74" t="s">
        <v>211</v>
      </c>
    </row>
    <row r="378" spans="1:8" x14ac:dyDescent="0.2">
      <c r="A378" s="45" t="s">
        <v>286</v>
      </c>
      <c r="B378" s="22" t="s">
        <v>17</v>
      </c>
      <c r="C378" s="46">
        <v>8000000</v>
      </c>
      <c r="D378" s="46">
        <v>8</v>
      </c>
      <c r="E378" s="46">
        <v>8</v>
      </c>
      <c r="F378" s="47">
        <v>46451</v>
      </c>
      <c r="G378" s="47">
        <v>43164</v>
      </c>
      <c r="H378" s="74" t="s">
        <v>211</v>
      </c>
    </row>
    <row r="379" spans="1:8" x14ac:dyDescent="0.2">
      <c r="A379" s="45" t="s">
        <v>287</v>
      </c>
      <c r="B379" s="22" t="s">
        <v>17</v>
      </c>
      <c r="C379" s="46">
        <v>20000000</v>
      </c>
      <c r="D379" s="46">
        <v>20</v>
      </c>
      <c r="E379" s="46">
        <v>20</v>
      </c>
      <c r="F379" s="47">
        <v>43529</v>
      </c>
      <c r="G379" s="47"/>
      <c r="H379" s="74" t="s">
        <v>211</v>
      </c>
    </row>
    <row r="380" spans="1:8" x14ac:dyDescent="0.2">
      <c r="A380" s="45" t="s">
        <v>288</v>
      </c>
      <c r="B380" s="22" t="s">
        <v>17</v>
      </c>
      <c r="C380" s="46">
        <v>10000000</v>
      </c>
      <c r="D380" s="46">
        <v>10</v>
      </c>
      <c r="E380" s="46">
        <v>10</v>
      </c>
      <c r="F380" s="47">
        <v>43529</v>
      </c>
      <c r="G380" s="47"/>
      <c r="H380" s="74" t="s">
        <v>211</v>
      </c>
    </row>
    <row r="381" spans="1:8" x14ac:dyDescent="0.2">
      <c r="A381" s="45" t="s">
        <v>289</v>
      </c>
      <c r="B381" s="22" t="s">
        <v>17</v>
      </c>
      <c r="C381" s="46">
        <v>20000000</v>
      </c>
      <c r="D381" s="46">
        <v>20</v>
      </c>
      <c r="E381" s="46">
        <v>20</v>
      </c>
      <c r="F381" s="47">
        <v>46098</v>
      </c>
      <c r="G381" s="47">
        <v>43541</v>
      </c>
      <c r="H381" s="74" t="s">
        <v>211</v>
      </c>
    </row>
    <row r="382" spans="1:8" x14ac:dyDescent="0.2">
      <c r="A382" s="45" t="s">
        <v>290</v>
      </c>
      <c r="B382" s="22" t="s">
        <v>17</v>
      </c>
      <c r="C382" s="46">
        <v>65200000</v>
      </c>
      <c r="D382" s="46">
        <v>65.097980620000001</v>
      </c>
      <c r="E382" s="46">
        <v>65.2</v>
      </c>
      <c r="F382" s="47">
        <v>45383</v>
      </c>
      <c r="G382" s="47"/>
      <c r="H382" s="74" t="s">
        <v>211</v>
      </c>
    </row>
    <row r="383" spans="1:8" x14ac:dyDescent="0.2">
      <c r="A383" s="45" t="s">
        <v>291</v>
      </c>
      <c r="B383" s="22" t="s">
        <v>17</v>
      </c>
      <c r="C383" s="46">
        <v>5000000</v>
      </c>
      <c r="D383" s="46">
        <v>5</v>
      </c>
      <c r="E383" s="46">
        <v>5</v>
      </c>
      <c r="F383" s="47">
        <v>44659</v>
      </c>
      <c r="G383" s="47"/>
      <c r="H383" s="74" t="s">
        <v>211</v>
      </c>
    </row>
    <row r="384" spans="1:8" x14ac:dyDescent="0.2">
      <c r="A384" s="45" t="s">
        <v>292</v>
      </c>
      <c r="B384" s="22" t="s">
        <v>17</v>
      </c>
      <c r="C384" s="46">
        <v>5000000</v>
      </c>
      <c r="D384" s="46">
        <v>5</v>
      </c>
      <c r="E384" s="46">
        <v>5</v>
      </c>
      <c r="F384" s="47">
        <v>44659</v>
      </c>
      <c r="G384" s="47"/>
      <c r="H384" s="74" t="s">
        <v>211</v>
      </c>
    </row>
    <row r="385" spans="1:8" x14ac:dyDescent="0.2">
      <c r="A385" s="45" t="s">
        <v>293</v>
      </c>
      <c r="B385" s="22" t="s">
        <v>17</v>
      </c>
      <c r="C385" s="46">
        <v>5000000</v>
      </c>
      <c r="D385" s="46">
        <v>5</v>
      </c>
      <c r="E385" s="46">
        <v>5</v>
      </c>
      <c r="F385" s="47">
        <v>44659</v>
      </c>
      <c r="G385" s="47"/>
      <c r="H385" s="74" t="s">
        <v>211</v>
      </c>
    </row>
    <row r="386" spans="1:8" x14ac:dyDescent="0.2">
      <c r="A386" s="45" t="s">
        <v>294</v>
      </c>
      <c r="B386" s="22" t="s">
        <v>17</v>
      </c>
      <c r="C386" s="46">
        <v>5000000</v>
      </c>
      <c r="D386" s="46">
        <v>5</v>
      </c>
      <c r="E386" s="46">
        <v>5</v>
      </c>
      <c r="F386" s="47">
        <v>44659</v>
      </c>
      <c r="G386" s="47"/>
      <c r="H386" s="74" t="s">
        <v>211</v>
      </c>
    </row>
    <row r="387" spans="1:8" x14ac:dyDescent="0.2">
      <c r="A387" s="45" t="s">
        <v>295</v>
      </c>
      <c r="B387" s="22" t="s">
        <v>17</v>
      </c>
      <c r="C387" s="46">
        <v>5000000</v>
      </c>
      <c r="D387" s="46">
        <v>5</v>
      </c>
      <c r="E387" s="46">
        <v>5</v>
      </c>
      <c r="F387" s="47">
        <v>44659</v>
      </c>
      <c r="G387" s="47"/>
      <c r="H387" s="74" t="s">
        <v>211</v>
      </c>
    </row>
    <row r="388" spans="1:8" x14ac:dyDescent="0.2">
      <c r="A388" s="45" t="s">
        <v>296</v>
      </c>
      <c r="B388" s="22" t="s">
        <v>17</v>
      </c>
      <c r="C388" s="46">
        <v>5000000</v>
      </c>
      <c r="D388" s="46">
        <v>5</v>
      </c>
      <c r="E388" s="46">
        <v>5</v>
      </c>
      <c r="F388" s="47">
        <v>44659</v>
      </c>
      <c r="G388" s="47"/>
      <c r="H388" s="74" t="s">
        <v>211</v>
      </c>
    </row>
    <row r="389" spans="1:8" x14ac:dyDescent="0.2">
      <c r="A389" s="45" t="s">
        <v>496</v>
      </c>
      <c r="B389" s="22" t="s">
        <v>17</v>
      </c>
      <c r="C389" s="46">
        <v>50000000</v>
      </c>
      <c r="D389" s="46">
        <v>50</v>
      </c>
      <c r="E389" s="46">
        <v>50</v>
      </c>
      <c r="F389" s="47">
        <v>46134</v>
      </c>
      <c r="G389" s="47"/>
      <c r="H389" s="74" t="s">
        <v>211</v>
      </c>
    </row>
    <row r="390" spans="1:8" x14ac:dyDescent="0.2">
      <c r="A390" s="45" t="s">
        <v>497</v>
      </c>
      <c r="B390" s="22" t="s">
        <v>17</v>
      </c>
      <c r="C390" s="46">
        <v>10000000</v>
      </c>
      <c r="D390" s="46">
        <v>10</v>
      </c>
      <c r="E390" s="46">
        <v>10</v>
      </c>
      <c r="F390" s="47">
        <v>46134</v>
      </c>
      <c r="G390" s="47"/>
      <c r="H390" s="74" t="s">
        <v>211</v>
      </c>
    </row>
    <row r="391" spans="1:8" x14ac:dyDescent="0.2">
      <c r="A391" s="45" t="s">
        <v>297</v>
      </c>
      <c r="B391" s="22" t="s">
        <v>17</v>
      </c>
      <c r="C391" s="46">
        <v>50000000</v>
      </c>
      <c r="D391" s="46">
        <v>50</v>
      </c>
      <c r="E391" s="46">
        <v>50</v>
      </c>
      <c r="F391" s="47">
        <v>44687</v>
      </c>
      <c r="G391" s="47"/>
      <c r="H391" s="74" t="s">
        <v>211</v>
      </c>
    </row>
    <row r="392" spans="1:8" x14ac:dyDescent="0.2">
      <c r="A392" s="45" t="s">
        <v>498</v>
      </c>
      <c r="B392" s="22" t="s">
        <v>17</v>
      </c>
      <c r="C392" s="46">
        <v>50000000</v>
      </c>
      <c r="D392" s="46">
        <v>50</v>
      </c>
      <c r="E392" s="46">
        <v>50</v>
      </c>
      <c r="F392" s="47">
        <v>45051</v>
      </c>
      <c r="G392" s="47"/>
      <c r="H392" s="74" t="s">
        <v>211</v>
      </c>
    </row>
    <row r="393" spans="1:8" x14ac:dyDescent="0.2">
      <c r="A393" s="45" t="s">
        <v>298</v>
      </c>
      <c r="B393" s="22" t="s">
        <v>17</v>
      </c>
      <c r="C393" s="46">
        <v>25000000</v>
      </c>
      <c r="D393" s="46">
        <v>25</v>
      </c>
      <c r="E393" s="46">
        <v>25</v>
      </c>
      <c r="F393" s="47">
        <v>45051</v>
      </c>
      <c r="G393" s="47"/>
      <c r="H393" s="74" t="s">
        <v>211</v>
      </c>
    </row>
    <row r="394" spans="1:8" x14ac:dyDescent="0.2">
      <c r="A394" s="45" t="s">
        <v>499</v>
      </c>
      <c r="B394" s="22" t="s">
        <v>17</v>
      </c>
      <c r="C394" s="46">
        <v>10000000</v>
      </c>
      <c r="D394" s="46">
        <v>10</v>
      </c>
      <c r="E394" s="46">
        <v>10</v>
      </c>
      <c r="F394" s="47">
        <v>45051</v>
      </c>
      <c r="G394" s="47"/>
      <c r="H394" s="74" t="s">
        <v>211</v>
      </c>
    </row>
    <row r="395" spans="1:8" x14ac:dyDescent="0.2">
      <c r="A395" s="45" t="s">
        <v>500</v>
      </c>
      <c r="B395" s="22" t="s">
        <v>17</v>
      </c>
      <c r="C395" s="46">
        <v>50000000</v>
      </c>
      <c r="D395" s="46">
        <v>50</v>
      </c>
      <c r="E395" s="46">
        <v>50</v>
      </c>
      <c r="F395" s="47">
        <v>46161</v>
      </c>
      <c r="G395" s="47"/>
      <c r="H395" s="74" t="s">
        <v>211</v>
      </c>
    </row>
    <row r="396" spans="1:8" x14ac:dyDescent="0.2">
      <c r="A396" s="45" t="s">
        <v>501</v>
      </c>
      <c r="B396" s="22" t="s">
        <v>17</v>
      </c>
      <c r="C396" s="46">
        <v>50000000</v>
      </c>
      <c r="D396" s="46">
        <v>50</v>
      </c>
      <c r="E396" s="46">
        <v>50</v>
      </c>
      <c r="F396" s="47">
        <v>45796</v>
      </c>
      <c r="G396" s="47"/>
      <c r="H396" s="74" t="s">
        <v>211</v>
      </c>
    </row>
    <row r="397" spans="1:8" x14ac:dyDescent="0.2">
      <c r="A397" s="45" t="s">
        <v>299</v>
      </c>
      <c r="B397" s="22" t="s">
        <v>17</v>
      </c>
      <c r="C397" s="46">
        <v>20000000</v>
      </c>
      <c r="D397" s="46">
        <v>20</v>
      </c>
      <c r="E397" s="46">
        <v>20</v>
      </c>
      <c r="F397" s="47">
        <v>46161</v>
      </c>
      <c r="G397" s="47"/>
      <c r="H397" s="74" t="s">
        <v>211</v>
      </c>
    </row>
    <row r="398" spans="1:8" x14ac:dyDescent="0.2">
      <c r="A398" s="45" t="s">
        <v>502</v>
      </c>
      <c r="B398" s="22" t="s">
        <v>17</v>
      </c>
      <c r="C398" s="46">
        <v>20000000</v>
      </c>
      <c r="D398" s="46">
        <v>20</v>
      </c>
      <c r="E398" s="46">
        <v>20</v>
      </c>
      <c r="F398" s="47">
        <v>45796</v>
      </c>
      <c r="G398" s="47"/>
      <c r="H398" s="74" t="s">
        <v>211</v>
      </c>
    </row>
    <row r="399" spans="1:8" x14ac:dyDescent="0.2">
      <c r="A399" s="45" t="s">
        <v>300</v>
      </c>
      <c r="B399" s="22" t="s">
        <v>17</v>
      </c>
      <c r="C399" s="46">
        <v>10000000</v>
      </c>
      <c r="D399" s="46">
        <v>10</v>
      </c>
      <c r="E399" s="46">
        <v>10</v>
      </c>
      <c r="F399" s="47">
        <v>46161</v>
      </c>
      <c r="G399" s="47"/>
      <c r="H399" s="74" t="s">
        <v>211</v>
      </c>
    </row>
    <row r="400" spans="1:8" x14ac:dyDescent="0.2">
      <c r="A400" s="45" t="s">
        <v>503</v>
      </c>
      <c r="B400" s="22" t="s">
        <v>17</v>
      </c>
      <c r="C400" s="46">
        <v>50000000</v>
      </c>
      <c r="D400" s="46">
        <v>50</v>
      </c>
      <c r="E400" s="46">
        <v>50</v>
      </c>
      <c r="F400" s="47">
        <v>46535</v>
      </c>
      <c r="G400" s="47"/>
      <c r="H400" s="74" t="s">
        <v>211</v>
      </c>
    </row>
    <row r="401" spans="1:8" x14ac:dyDescent="0.2">
      <c r="A401" s="45" t="s">
        <v>504</v>
      </c>
      <c r="B401" s="22" t="s">
        <v>17</v>
      </c>
      <c r="C401" s="46">
        <v>25000000</v>
      </c>
      <c r="D401" s="46">
        <v>25</v>
      </c>
      <c r="E401" s="46">
        <v>25</v>
      </c>
      <c r="F401" s="47">
        <v>46535</v>
      </c>
      <c r="G401" s="47"/>
      <c r="H401" s="74" t="s">
        <v>211</v>
      </c>
    </row>
    <row r="402" spans="1:8" x14ac:dyDescent="0.2">
      <c r="A402" s="45" t="s">
        <v>301</v>
      </c>
      <c r="B402" s="22" t="s">
        <v>17</v>
      </c>
      <c r="C402" s="46">
        <v>50000000</v>
      </c>
      <c r="D402" s="46">
        <v>50</v>
      </c>
      <c r="E402" s="46">
        <v>50</v>
      </c>
      <c r="F402" s="47">
        <v>46899</v>
      </c>
      <c r="G402" s="47"/>
      <c r="H402" s="74" t="s">
        <v>211</v>
      </c>
    </row>
    <row r="403" spans="1:8" x14ac:dyDescent="0.2">
      <c r="A403" s="45" t="s">
        <v>505</v>
      </c>
      <c r="B403" s="22" t="s">
        <v>17</v>
      </c>
      <c r="C403" s="46">
        <v>50000000</v>
      </c>
      <c r="D403" s="46">
        <v>50</v>
      </c>
      <c r="E403" s="46">
        <v>50</v>
      </c>
      <c r="F403" s="47">
        <v>45086</v>
      </c>
      <c r="G403" s="47"/>
      <c r="H403" s="74" t="s">
        <v>211</v>
      </c>
    </row>
    <row r="404" spans="1:8" x14ac:dyDescent="0.2">
      <c r="A404" s="45" t="s">
        <v>302</v>
      </c>
      <c r="B404" s="22" t="s">
        <v>17</v>
      </c>
      <c r="C404" s="46">
        <v>25000000</v>
      </c>
      <c r="D404" s="46">
        <v>25</v>
      </c>
      <c r="E404" s="46">
        <v>25</v>
      </c>
      <c r="F404" s="47">
        <v>45086</v>
      </c>
      <c r="G404" s="47"/>
      <c r="H404" s="74" t="s">
        <v>211</v>
      </c>
    </row>
    <row r="405" spans="1:8" x14ac:dyDescent="0.2">
      <c r="A405" s="45" t="s">
        <v>303</v>
      </c>
      <c r="B405" s="22" t="s">
        <v>17</v>
      </c>
      <c r="C405" s="46">
        <v>15000000</v>
      </c>
      <c r="D405" s="46">
        <v>15</v>
      </c>
      <c r="E405" s="46">
        <v>15</v>
      </c>
      <c r="F405" s="47">
        <v>45086</v>
      </c>
      <c r="G405" s="47"/>
      <c r="H405" s="74" t="s">
        <v>211</v>
      </c>
    </row>
    <row r="406" spans="1:8" x14ac:dyDescent="0.2">
      <c r="A406" s="45" t="s">
        <v>304</v>
      </c>
      <c r="B406" s="22" t="s">
        <v>17</v>
      </c>
      <c r="C406" s="46">
        <v>50000000</v>
      </c>
      <c r="D406" s="46">
        <v>50</v>
      </c>
      <c r="E406" s="46">
        <v>50</v>
      </c>
      <c r="F406" s="47">
        <v>43640</v>
      </c>
      <c r="G406" s="47"/>
      <c r="H406" s="74" t="s">
        <v>211</v>
      </c>
    </row>
    <row r="407" spans="1:8" x14ac:dyDescent="0.2">
      <c r="A407" s="45" t="s">
        <v>305</v>
      </c>
      <c r="B407" s="22" t="s">
        <v>17</v>
      </c>
      <c r="C407" s="46">
        <v>10000000</v>
      </c>
      <c r="D407" s="46">
        <v>10</v>
      </c>
      <c r="E407" s="46">
        <v>10</v>
      </c>
      <c r="F407" s="47">
        <v>43640</v>
      </c>
      <c r="G407" s="47"/>
      <c r="H407" s="74" t="s">
        <v>211</v>
      </c>
    </row>
    <row r="408" spans="1:8" x14ac:dyDescent="0.2">
      <c r="A408" s="45" t="s">
        <v>306</v>
      </c>
      <c r="B408" s="22" t="s">
        <v>17</v>
      </c>
      <c r="C408" s="46">
        <v>50000000</v>
      </c>
      <c r="D408" s="46">
        <v>50</v>
      </c>
      <c r="E408" s="46">
        <v>50</v>
      </c>
      <c r="F408" s="47">
        <v>46211</v>
      </c>
      <c r="G408" s="47"/>
      <c r="H408" s="74" t="s">
        <v>211</v>
      </c>
    </row>
    <row r="409" spans="1:8" x14ac:dyDescent="0.2">
      <c r="A409" s="45" t="s">
        <v>307</v>
      </c>
      <c r="B409" s="22" t="s">
        <v>17</v>
      </c>
      <c r="C409" s="46">
        <v>25000000</v>
      </c>
      <c r="D409" s="46">
        <v>25</v>
      </c>
      <c r="E409" s="46">
        <v>25</v>
      </c>
      <c r="F409" s="47">
        <v>46211</v>
      </c>
      <c r="G409" s="47"/>
      <c r="H409" s="74" t="s">
        <v>211</v>
      </c>
    </row>
    <row r="410" spans="1:8" x14ac:dyDescent="0.2">
      <c r="A410" s="45" t="s">
        <v>308</v>
      </c>
      <c r="B410" s="22" t="s">
        <v>17</v>
      </c>
      <c r="C410" s="46">
        <v>10000000</v>
      </c>
      <c r="D410" s="46">
        <v>10</v>
      </c>
      <c r="E410" s="46">
        <v>10</v>
      </c>
      <c r="F410" s="47">
        <v>46211</v>
      </c>
      <c r="G410" s="47"/>
      <c r="H410" s="74" t="s">
        <v>211</v>
      </c>
    </row>
    <row r="411" spans="1:8" x14ac:dyDescent="0.2">
      <c r="A411" s="45" t="s">
        <v>309</v>
      </c>
      <c r="B411" s="22" t="s">
        <v>17</v>
      </c>
      <c r="C411" s="46">
        <v>50000000</v>
      </c>
      <c r="D411" s="46">
        <v>50</v>
      </c>
      <c r="E411" s="46">
        <v>50</v>
      </c>
      <c r="F411" s="47">
        <v>46944</v>
      </c>
      <c r="G411" s="47"/>
      <c r="H411" s="74" t="s">
        <v>211</v>
      </c>
    </row>
    <row r="412" spans="1:8" x14ac:dyDescent="0.2">
      <c r="A412" s="45" t="s">
        <v>310</v>
      </c>
      <c r="B412" s="22" t="s">
        <v>17</v>
      </c>
      <c r="C412" s="46">
        <v>25000000</v>
      </c>
      <c r="D412" s="46">
        <v>25</v>
      </c>
      <c r="E412" s="46">
        <v>25</v>
      </c>
      <c r="F412" s="47">
        <v>46944</v>
      </c>
      <c r="G412" s="47"/>
      <c r="H412" s="74" t="s">
        <v>211</v>
      </c>
    </row>
    <row r="413" spans="1:8" x14ac:dyDescent="0.2">
      <c r="A413" s="45" t="s">
        <v>311</v>
      </c>
      <c r="B413" s="22" t="s">
        <v>17</v>
      </c>
      <c r="C413" s="46">
        <v>10000000</v>
      </c>
      <c r="D413" s="46">
        <v>10</v>
      </c>
      <c r="E413" s="46">
        <v>10</v>
      </c>
      <c r="F413" s="47">
        <v>46944</v>
      </c>
      <c r="G413" s="47"/>
      <c r="H413" s="74" t="s">
        <v>211</v>
      </c>
    </row>
    <row r="414" spans="1:8" x14ac:dyDescent="0.2">
      <c r="A414" s="45" t="s">
        <v>312</v>
      </c>
      <c r="B414" s="22" t="s">
        <v>17</v>
      </c>
      <c r="C414" s="46">
        <v>20000000</v>
      </c>
      <c r="D414" s="46">
        <v>20</v>
      </c>
      <c r="E414" s="46">
        <v>20</v>
      </c>
      <c r="F414" s="47">
        <v>46944</v>
      </c>
      <c r="G414" s="47"/>
      <c r="H414" s="74" t="s">
        <v>211</v>
      </c>
    </row>
    <row r="415" spans="1:8" x14ac:dyDescent="0.2">
      <c r="A415" s="45" t="s">
        <v>313</v>
      </c>
      <c r="B415" s="22" t="s">
        <v>17</v>
      </c>
      <c r="C415" s="46">
        <v>10000000</v>
      </c>
      <c r="D415" s="46">
        <v>9.9892173199999998</v>
      </c>
      <c r="E415" s="46">
        <v>10</v>
      </c>
      <c r="F415" s="47">
        <v>45859</v>
      </c>
      <c r="G415" s="47"/>
      <c r="H415" s="74" t="s">
        <v>211</v>
      </c>
    </row>
    <row r="416" spans="1:8" x14ac:dyDescent="0.2">
      <c r="A416" s="45" t="s">
        <v>314</v>
      </c>
      <c r="B416" s="22" t="s">
        <v>17</v>
      </c>
      <c r="C416" s="46">
        <v>15000000</v>
      </c>
      <c r="D416" s="46">
        <v>14.983825980000001</v>
      </c>
      <c r="E416" s="46">
        <v>15</v>
      </c>
      <c r="F416" s="47">
        <v>45859</v>
      </c>
      <c r="G416" s="47"/>
      <c r="H416" s="74" t="s">
        <v>211</v>
      </c>
    </row>
    <row r="417" spans="1:8" x14ac:dyDescent="0.2">
      <c r="A417" s="45" t="s">
        <v>315</v>
      </c>
      <c r="B417" s="22" t="s">
        <v>17</v>
      </c>
      <c r="C417" s="46">
        <v>50000000</v>
      </c>
      <c r="D417" s="46">
        <v>50</v>
      </c>
      <c r="E417" s="46">
        <v>50</v>
      </c>
      <c r="F417" s="47">
        <v>46590</v>
      </c>
      <c r="G417" s="47"/>
      <c r="H417" s="74" t="s">
        <v>211</v>
      </c>
    </row>
    <row r="418" spans="1:8" x14ac:dyDescent="0.2">
      <c r="A418" s="45" t="s">
        <v>316</v>
      </c>
      <c r="B418" s="22" t="s">
        <v>17</v>
      </c>
      <c r="C418" s="46">
        <v>10000000</v>
      </c>
      <c r="D418" s="46">
        <v>10</v>
      </c>
      <c r="E418" s="46">
        <v>10</v>
      </c>
      <c r="F418" s="47">
        <v>46590</v>
      </c>
      <c r="G418" s="47"/>
      <c r="H418" s="74" t="s">
        <v>211</v>
      </c>
    </row>
    <row r="419" spans="1:8" x14ac:dyDescent="0.2">
      <c r="A419" s="45" t="s">
        <v>317</v>
      </c>
      <c r="B419" s="22" t="s">
        <v>17</v>
      </c>
      <c r="C419" s="46">
        <v>20000000</v>
      </c>
      <c r="D419" s="46">
        <v>20</v>
      </c>
      <c r="E419" s="46">
        <v>20</v>
      </c>
      <c r="F419" s="47">
        <v>47319</v>
      </c>
      <c r="G419" s="47"/>
      <c r="H419" s="74" t="s">
        <v>211</v>
      </c>
    </row>
    <row r="420" spans="1:8" x14ac:dyDescent="0.2">
      <c r="A420" s="45" t="s">
        <v>318</v>
      </c>
      <c r="B420" s="22" t="s">
        <v>17</v>
      </c>
      <c r="C420" s="46">
        <v>15000000</v>
      </c>
      <c r="D420" s="46">
        <v>14.981960750000001</v>
      </c>
      <c r="E420" s="46">
        <v>15</v>
      </c>
      <c r="F420" s="47">
        <v>46597</v>
      </c>
      <c r="G420" s="47"/>
      <c r="H420" s="74" t="s">
        <v>211</v>
      </c>
    </row>
    <row r="421" spans="1:8" x14ac:dyDescent="0.2">
      <c r="A421" s="45" t="s">
        <v>319</v>
      </c>
      <c r="B421" s="22" t="s">
        <v>17</v>
      </c>
      <c r="C421" s="46">
        <v>10000000</v>
      </c>
      <c r="D421" s="46">
        <v>9.9879738400000004</v>
      </c>
      <c r="E421" s="46">
        <v>10</v>
      </c>
      <c r="F421" s="47">
        <v>46597</v>
      </c>
      <c r="G421" s="47"/>
      <c r="H421" s="74" t="s">
        <v>211</v>
      </c>
    </row>
    <row r="422" spans="1:8" x14ac:dyDescent="0.2">
      <c r="A422" s="45" t="s">
        <v>320</v>
      </c>
      <c r="B422" s="22" t="s">
        <v>17</v>
      </c>
      <c r="C422" s="46">
        <v>10000000</v>
      </c>
      <c r="D422" s="46">
        <v>9.9926833599999991</v>
      </c>
      <c r="E422" s="46">
        <v>10</v>
      </c>
      <c r="F422" s="47">
        <v>45138</v>
      </c>
      <c r="G422" s="47"/>
      <c r="H422" s="74" t="s">
        <v>211</v>
      </c>
    </row>
    <row r="423" spans="1:8" x14ac:dyDescent="0.2">
      <c r="A423" s="45" t="s">
        <v>321</v>
      </c>
      <c r="B423" s="22" t="s">
        <v>17</v>
      </c>
      <c r="C423" s="46">
        <v>15000000</v>
      </c>
      <c r="D423" s="46">
        <v>15</v>
      </c>
      <c r="E423" s="46">
        <v>15</v>
      </c>
      <c r="F423" s="47">
        <v>46233</v>
      </c>
      <c r="G423" s="47"/>
      <c r="H423" s="74" t="s">
        <v>211</v>
      </c>
    </row>
    <row r="424" spans="1:8" x14ac:dyDescent="0.2">
      <c r="A424" s="45" t="s">
        <v>322</v>
      </c>
      <c r="B424" s="22" t="s">
        <v>17</v>
      </c>
      <c r="C424" s="46">
        <v>10000000</v>
      </c>
      <c r="D424" s="46">
        <v>10</v>
      </c>
      <c r="E424" s="46">
        <v>10</v>
      </c>
      <c r="F424" s="47">
        <v>46598</v>
      </c>
      <c r="G424" s="47"/>
      <c r="H424" s="74" t="s">
        <v>211</v>
      </c>
    </row>
    <row r="425" spans="1:8" x14ac:dyDescent="0.2">
      <c r="A425" s="45" t="s">
        <v>323</v>
      </c>
      <c r="B425" s="22" t="s">
        <v>17</v>
      </c>
      <c r="C425" s="46">
        <v>10000000</v>
      </c>
      <c r="D425" s="46">
        <v>10</v>
      </c>
      <c r="E425" s="46">
        <v>10</v>
      </c>
      <c r="F425" s="47">
        <v>45516</v>
      </c>
      <c r="G425" s="47"/>
      <c r="H425" s="74" t="s">
        <v>211</v>
      </c>
    </row>
    <row r="426" spans="1:8" x14ac:dyDescent="0.2">
      <c r="A426" s="45" t="s">
        <v>324</v>
      </c>
      <c r="B426" s="22" t="s">
        <v>17</v>
      </c>
      <c r="C426" s="46">
        <v>50000000</v>
      </c>
      <c r="D426" s="46">
        <v>50</v>
      </c>
      <c r="E426" s="46">
        <v>50</v>
      </c>
      <c r="F426" s="47">
        <v>46611</v>
      </c>
      <c r="G426" s="47"/>
      <c r="H426" s="74" t="s">
        <v>211</v>
      </c>
    </row>
    <row r="427" spans="1:8" x14ac:dyDescent="0.2">
      <c r="A427" s="45" t="s">
        <v>325</v>
      </c>
      <c r="B427" s="22" t="s">
        <v>17</v>
      </c>
      <c r="C427" s="46">
        <v>50000000</v>
      </c>
      <c r="D427" s="46">
        <v>50</v>
      </c>
      <c r="E427" s="46">
        <v>50</v>
      </c>
      <c r="F427" s="47">
        <v>46979</v>
      </c>
      <c r="G427" s="47"/>
      <c r="H427" s="74" t="s">
        <v>211</v>
      </c>
    </row>
    <row r="428" spans="1:8" x14ac:dyDescent="0.2">
      <c r="A428" s="45" t="s">
        <v>326</v>
      </c>
      <c r="B428" s="22" t="s">
        <v>17</v>
      </c>
      <c r="C428" s="46">
        <v>25000000</v>
      </c>
      <c r="D428" s="46">
        <v>25</v>
      </c>
      <c r="E428" s="46">
        <v>25</v>
      </c>
      <c r="F428" s="47">
        <v>46979</v>
      </c>
      <c r="G428" s="47"/>
      <c r="H428" s="74" t="s">
        <v>211</v>
      </c>
    </row>
    <row r="429" spans="1:8" x14ac:dyDescent="0.2">
      <c r="A429" s="45" t="s">
        <v>327</v>
      </c>
      <c r="B429" s="22" t="s">
        <v>17</v>
      </c>
      <c r="C429" s="46">
        <v>15000000</v>
      </c>
      <c r="D429" s="46">
        <v>15</v>
      </c>
      <c r="E429" s="46">
        <v>15</v>
      </c>
      <c r="F429" s="47">
        <v>46979</v>
      </c>
      <c r="G429" s="47"/>
      <c r="H429" s="74" t="s">
        <v>211</v>
      </c>
    </row>
    <row r="430" spans="1:8" x14ac:dyDescent="0.2">
      <c r="A430" s="45" t="s">
        <v>328</v>
      </c>
      <c r="B430" s="22" t="s">
        <v>17</v>
      </c>
      <c r="C430" s="46">
        <v>10000000</v>
      </c>
      <c r="D430" s="46">
        <v>10</v>
      </c>
      <c r="E430" s="46">
        <v>10</v>
      </c>
      <c r="F430" s="47">
        <v>46979</v>
      </c>
      <c r="G430" s="47"/>
      <c r="H430" s="74" t="s">
        <v>211</v>
      </c>
    </row>
    <row r="431" spans="1:8" x14ac:dyDescent="0.2">
      <c r="A431" s="45" t="s">
        <v>329</v>
      </c>
      <c r="B431" s="22" t="s">
        <v>17</v>
      </c>
      <c r="C431" s="46">
        <v>15000000</v>
      </c>
      <c r="D431" s="46">
        <v>14.959609779999999</v>
      </c>
      <c r="E431" s="46">
        <v>15</v>
      </c>
      <c r="F431" s="47">
        <v>45518</v>
      </c>
      <c r="G431" s="47"/>
      <c r="H431" s="74" t="s">
        <v>211</v>
      </c>
    </row>
    <row r="432" spans="1:8" x14ac:dyDescent="0.2">
      <c r="A432" s="45" t="s">
        <v>330</v>
      </c>
      <c r="B432" s="22" t="s">
        <v>17</v>
      </c>
      <c r="C432" s="46">
        <v>10000000</v>
      </c>
      <c r="D432" s="46">
        <v>9.9865771900000002</v>
      </c>
      <c r="E432" s="46">
        <v>10</v>
      </c>
      <c r="F432" s="47">
        <v>46288</v>
      </c>
      <c r="G432" s="47"/>
      <c r="H432" s="74" t="s">
        <v>211</v>
      </c>
    </row>
    <row r="433" spans="1:8" x14ac:dyDescent="0.2">
      <c r="A433" s="45" t="s">
        <v>331</v>
      </c>
      <c r="B433" s="22" t="s">
        <v>17</v>
      </c>
      <c r="C433" s="46">
        <v>50000000</v>
      </c>
      <c r="D433" s="46">
        <v>50</v>
      </c>
      <c r="E433" s="46">
        <v>50</v>
      </c>
      <c r="F433" s="47">
        <v>47357</v>
      </c>
      <c r="G433" s="47"/>
      <c r="H433" s="74" t="s">
        <v>211</v>
      </c>
    </row>
    <row r="434" spans="1:8" x14ac:dyDescent="0.2">
      <c r="A434" s="45" t="s">
        <v>332</v>
      </c>
      <c r="B434" s="22" t="s">
        <v>17</v>
      </c>
      <c r="C434" s="46">
        <v>25000000</v>
      </c>
      <c r="D434" s="46">
        <v>25</v>
      </c>
      <c r="E434" s="46">
        <v>25</v>
      </c>
      <c r="F434" s="47">
        <v>47357</v>
      </c>
      <c r="G434" s="47"/>
      <c r="H434" s="74" t="s">
        <v>211</v>
      </c>
    </row>
    <row r="435" spans="1:8" x14ac:dyDescent="0.2">
      <c r="A435" s="45" t="s">
        <v>333</v>
      </c>
      <c r="B435" s="22" t="s">
        <v>17</v>
      </c>
      <c r="C435" s="46">
        <v>50000000</v>
      </c>
      <c r="D435" s="46">
        <v>50</v>
      </c>
      <c r="E435" s="46">
        <v>50</v>
      </c>
      <c r="F435" s="47">
        <v>47361</v>
      </c>
      <c r="G435" s="47"/>
      <c r="H435" s="74" t="s">
        <v>211</v>
      </c>
    </row>
    <row r="436" spans="1:8" x14ac:dyDescent="0.2">
      <c r="A436" s="45" t="s">
        <v>334</v>
      </c>
      <c r="B436" s="22" t="s">
        <v>17</v>
      </c>
      <c r="C436" s="46">
        <v>50000000</v>
      </c>
      <c r="D436" s="46">
        <v>50</v>
      </c>
      <c r="E436" s="46">
        <v>50</v>
      </c>
      <c r="F436" s="47">
        <v>47361</v>
      </c>
      <c r="G436" s="47"/>
      <c r="H436" s="74" t="s">
        <v>211</v>
      </c>
    </row>
    <row r="437" spans="1:8" x14ac:dyDescent="0.2">
      <c r="A437" s="45" t="s">
        <v>335</v>
      </c>
      <c r="B437" s="22" t="s">
        <v>17</v>
      </c>
      <c r="C437" s="46">
        <v>50000000</v>
      </c>
      <c r="D437" s="46">
        <v>50</v>
      </c>
      <c r="E437" s="46">
        <v>50</v>
      </c>
      <c r="F437" s="47">
        <v>47361</v>
      </c>
      <c r="G437" s="47"/>
      <c r="H437" s="74" t="s">
        <v>211</v>
      </c>
    </row>
    <row r="438" spans="1:8" x14ac:dyDescent="0.2">
      <c r="A438" s="45" t="s">
        <v>336</v>
      </c>
      <c r="B438" s="22" t="s">
        <v>17</v>
      </c>
      <c r="C438" s="46">
        <v>5500000</v>
      </c>
      <c r="D438" s="46">
        <v>5.5</v>
      </c>
      <c r="E438" s="46">
        <v>5.5</v>
      </c>
      <c r="F438" s="47">
        <v>45534</v>
      </c>
      <c r="G438" s="47"/>
      <c r="H438" s="74" t="s">
        <v>211</v>
      </c>
    </row>
    <row r="439" spans="1:8" x14ac:dyDescent="0.2">
      <c r="A439" s="45" t="s">
        <v>337</v>
      </c>
      <c r="B439" s="22" t="s">
        <v>17</v>
      </c>
      <c r="C439" s="46">
        <v>14500000</v>
      </c>
      <c r="D439" s="46">
        <v>14.5</v>
      </c>
      <c r="E439" s="46">
        <v>14.5</v>
      </c>
      <c r="F439" s="47">
        <v>47368</v>
      </c>
      <c r="G439" s="47"/>
      <c r="H439" s="74" t="s">
        <v>211</v>
      </c>
    </row>
    <row r="440" spans="1:8" x14ac:dyDescent="0.2">
      <c r="A440" s="45" t="s">
        <v>338</v>
      </c>
      <c r="B440" s="22" t="s">
        <v>17</v>
      </c>
      <c r="C440" s="46">
        <v>15000000</v>
      </c>
      <c r="D440" s="46">
        <v>15</v>
      </c>
      <c r="E440" s="46">
        <v>15</v>
      </c>
      <c r="F440" s="47">
        <v>44453</v>
      </c>
      <c r="G440" s="47"/>
      <c r="H440" s="74" t="s">
        <v>211</v>
      </c>
    </row>
    <row r="441" spans="1:8" x14ac:dyDescent="0.2">
      <c r="A441" s="45" t="s">
        <v>339</v>
      </c>
      <c r="B441" s="22" t="s">
        <v>17</v>
      </c>
      <c r="C441" s="46">
        <v>50000000</v>
      </c>
      <c r="D441" s="46">
        <v>50</v>
      </c>
      <c r="E441" s="46">
        <v>50</v>
      </c>
      <c r="F441" s="47">
        <v>46644</v>
      </c>
      <c r="G441" s="47"/>
      <c r="H441" s="74" t="s">
        <v>211</v>
      </c>
    </row>
    <row r="442" spans="1:8" x14ac:dyDescent="0.2">
      <c r="A442" s="45" t="s">
        <v>340</v>
      </c>
      <c r="B442" s="22" t="s">
        <v>17</v>
      </c>
      <c r="C442" s="46">
        <v>15000000</v>
      </c>
      <c r="D442" s="46">
        <v>15</v>
      </c>
      <c r="E442" s="46">
        <v>15</v>
      </c>
      <c r="F442" s="47">
        <v>46644</v>
      </c>
      <c r="G442" s="47"/>
      <c r="H442" s="74" t="s">
        <v>211</v>
      </c>
    </row>
    <row r="443" spans="1:8" x14ac:dyDescent="0.2">
      <c r="A443" s="45" t="s">
        <v>341</v>
      </c>
      <c r="B443" s="22" t="s">
        <v>17</v>
      </c>
      <c r="C443" s="46">
        <v>10000000</v>
      </c>
      <c r="D443" s="46">
        <v>10</v>
      </c>
      <c r="E443" s="46">
        <v>10</v>
      </c>
      <c r="F443" s="47">
        <v>46644</v>
      </c>
      <c r="G443" s="47"/>
      <c r="H443" s="74" t="s">
        <v>211</v>
      </c>
    </row>
    <row r="444" spans="1:8" x14ac:dyDescent="0.2">
      <c r="A444" s="45" t="s">
        <v>342</v>
      </c>
      <c r="B444" s="22" t="s">
        <v>17</v>
      </c>
      <c r="C444" s="46">
        <v>5000000</v>
      </c>
      <c r="D444" s="46">
        <v>5</v>
      </c>
      <c r="E444" s="46">
        <v>5</v>
      </c>
      <c r="F444" s="47">
        <v>46644</v>
      </c>
      <c r="G444" s="47"/>
      <c r="H444" s="74" t="s">
        <v>211</v>
      </c>
    </row>
    <row r="445" spans="1:8" x14ac:dyDescent="0.2">
      <c r="A445" s="45" t="s">
        <v>343</v>
      </c>
      <c r="B445" s="22" t="s">
        <v>17</v>
      </c>
      <c r="C445" s="46">
        <v>20000000</v>
      </c>
      <c r="D445" s="46">
        <v>19.973471440000001</v>
      </c>
      <c r="E445" s="46">
        <v>20</v>
      </c>
      <c r="F445" s="47">
        <v>45551</v>
      </c>
      <c r="G445" s="47"/>
      <c r="H445" s="74" t="s">
        <v>211</v>
      </c>
    </row>
    <row r="446" spans="1:8" x14ac:dyDescent="0.2">
      <c r="A446" s="45" t="s">
        <v>344</v>
      </c>
      <c r="B446" s="22" t="s">
        <v>17</v>
      </c>
      <c r="C446" s="46">
        <v>10000000</v>
      </c>
      <c r="D446" s="46">
        <v>9.9887671499999993</v>
      </c>
      <c r="E446" s="46">
        <v>10</v>
      </c>
      <c r="F446" s="47">
        <v>47378</v>
      </c>
      <c r="G446" s="47"/>
      <c r="H446" s="74" t="s">
        <v>211</v>
      </c>
    </row>
    <row r="447" spans="1:8" x14ac:dyDescent="0.2">
      <c r="A447" s="45" t="s">
        <v>345</v>
      </c>
      <c r="B447" s="22" t="s">
        <v>17</v>
      </c>
      <c r="C447" s="46">
        <v>5000000</v>
      </c>
      <c r="D447" s="46">
        <v>4.9943835700000001</v>
      </c>
      <c r="E447" s="46">
        <v>5</v>
      </c>
      <c r="F447" s="47">
        <v>47378</v>
      </c>
      <c r="G447" s="47"/>
      <c r="H447" s="74" t="s">
        <v>211</v>
      </c>
    </row>
    <row r="448" spans="1:8" x14ac:dyDescent="0.2">
      <c r="A448" s="45" t="s">
        <v>346</v>
      </c>
      <c r="B448" s="22" t="s">
        <v>17</v>
      </c>
      <c r="C448" s="46">
        <v>20000000</v>
      </c>
      <c r="D448" s="46">
        <v>20</v>
      </c>
      <c r="E448" s="46">
        <v>20</v>
      </c>
      <c r="F448" s="47">
        <v>48115</v>
      </c>
      <c r="G448" s="47"/>
      <c r="H448" s="74" t="s">
        <v>211</v>
      </c>
    </row>
    <row r="449" spans="1:8" x14ac:dyDescent="0.2">
      <c r="A449" s="45" t="s">
        <v>347</v>
      </c>
      <c r="B449" s="22" t="s">
        <v>17</v>
      </c>
      <c r="C449" s="46">
        <v>20000000</v>
      </c>
      <c r="D449" s="46">
        <v>20</v>
      </c>
      <c r="E449" s="46">
        <v>20</v>
      </c>
      <c r="F449" s="47">
        <v>48848</v>
      </c>
      <c r="G449" s="47"/>
      <c r="H449" s="74" t="s">
        <v>211</v>
      </c>
    </row>
    <row r="450" spans="1:8" x14ac:dyDescent="0.2">
      <c r="A450" s="45" t="s">
        <v>348</v>
      </c>
      <c r="B450" s="22" t="s">
        <v>17</v>
      </c>
      <c r="C450" s="46">
        <v>10000000</v>
      </c>
      <c r="D450" s="46">
        <v>10.16363935</v>
      </c>
      <c r="E450" s="46">
        <v>10</v>
      </c>
      <c r="F450" s="47">
        <v>45574</v>
      </c>
      <c r="G450" s="47"/>
      <c r="H450" s="74" t="s">
        <v>211</v>
      </c>
    </row>
    <row r="451" spans="1:8" x14ac:dyDescent="0.2">
      <c r="A451" s="45" t="s">
        <v>349</v>
      </c>
      <c r="B451" s="22" t="s">
        <v>17</v>
      </c>
      <c r="C451" s="46">
        <v>5000000</v>
      </c>
      <c r="D451" s="46">
        <v>5.0818196799999997</v>
      </c>
      <c r="E451" s="46">
        <v>5</v>
      </c>
      <c r="F451" s="47">
        <v>45574</v>
      </c>
      <c r="G451" s="47"/>
      <c r="H451" s="74" t="s">
        <v>211</v>
      </c>
    </row>
    <row r="452" spans="1:8" x14ac:dyDescent="0.2">
      <c r="A452" s="45" t="s">
        <v>350</v>
      </c>
      <c r="B452" s="22" t="s">
        <v>17</v>
      </c>
      <c r="C452" s="46">
        <v>10000000</v>
      </c>
      <c r="D452" s="46">
        <v>9.9946285800000005</v>
      </c>
      <c r="E452" s="46">
        <v>10</v>
      </c>
      <c r="F452" s="47">
        <v>45587</v>
      </c>
      <c r="G452" s="47"/>
      <c r="H452" s="74" t="s">
        <v>211</v>
      </c>
    </row>
    <row r="453" spans="1:8" x14ac:dyDescent="0.2">
      <c r="A453" s="45" t="s">
        <v>351</v>
      </c>
      <c r="B453" s="22" t="s">
        <v>17</v>
      </c>
      <c r="C453" s="46">
        <v>20000000</v>
      </c>
      <c r="D453" s="46">
        <v>19.960763969999999</v>
      </c>
      <c r="E453" s="46">
        <v>20</v>
      </c>
      <c r="F453" s="47">
        <v>44494</v>
      </c>
      <c r="G453" s="47"/>
      <c r="H453" s="74" t="s">
        <v>211</v>
      </c>
    </row>
    <row r="454" spans="1:8" x14ac:dyDescent="0.2">
      <c r="A454" s="45" t="s">
        <v>352</v>
      </c>
      <c r="B454" s="22" t="s">
        <v>17</v>
      </c>
      <c r="C454" s="46">
        <v>8000000</v>
      </c>
      <c r="D454" s="46">
        <v>8</v>
      </c>
      <c r="E454" s="46">
        <v>8</v>
      </c>
      <c r="F454" s="47">
        <v>47417</v>
      </c>
      <c r="G454" s="47"/>
      <c r="H454" s="74" t="s">
        <v>211</v>
      </c>
    </row>
    <row r="455" spans="1:8" x14ac:dyDescent="0.2">
      <c r="A455" s="45" t="s">
        <v>353</v>
      </c>
      <c r="B455" s="22" t="s">
        <v>17</v>
      </c>
      <c r="C455" s="46">
        <v>15000000</v>
      </c>
      <c r="D455" s="46">
        <v>14.986592679999999</v>
      </c>
      <c r="E455" s="46">
        <v>15</v>
      </c>
      <c r="F455" s="47">
        <v>47108</v>
      </c>
      <c r="G455" s="47"/>
      <c r="H455" s="74" t="s">
        <v>211</v>
      </c>
    </row>
    <row r="456" spans="1:8" x14ac:dyDescent="0.2">
      <c r="A456" s="45" t="s">
        <v>354</v>
      </c>
      <c r="B456" s="22" t="s">
        <v>17</v>
      </c>
      <c r="C456" s="46">
        <v>10000000</v>
      </c>
      <c r="D456" s="46">
        <v>10</v>
      </c>
      <c r="E456" s="46">
        <v>10</v>
      </c>
      <c r="F456" s="47">
        <v>42879</v>
      </c>
      <c r="G456" s="47"/>
      <c r="H456" s="74" t="s">
        <v>211</v>
      </c>
    </row>
    <row r="457" spans="1:8" x14ac:dyDescent="0.2">
      <c r="A457" s="45" t="s">
        <v>355</v>
      </c>
      <c r="B457" s="22" t="s">
        <v>17</v>
      </c>
      <c r="C457" s="46">
        <v>30000000</v>
      </c>
      <c r="D457" s="46">
        <v>30</v>
      </c>
      <c r="E457" s="46">
        <v>30</v>
      </c>
      <c r="F457" s="47">
        <v>47504</v>
      </c>
      <c r="G457" s="47"/>
      <c r="H457" s="74" t="s">
        <v>211</v>
      </c>
    </row>
    <row r="458" spans="1:8" x14ac:dyDescent="0.2">
      <c r="A458" s="45" t="s">
        <v>356</v>
      </c>
      <c r="B458" s="22" t="s">
        <v>17</v>
      </c>
      <c r="C458" s="46">
        <v>100000000</v>
      </c>
      <c r="D458" s="46">
        <v>100</v>
      </c>
      <c r="E458" s="46">
        <v>100</v>
      </c>
      <c r="F458" s="47">
        <v>47511</v>
      </c>
      <c r="G458" s="47"/>
      <c r="H458" s="74" t="s">
        <v>211</v>
      </c>
    </row>
    <row r="459" spans="1:8" x14ac:dyDescent="0.2">
      <c r="A459" s="45" t="s">
        <v>357</v>
      </c>
      <c r="B459" s="22" t="s">
        <v>17</v>
      </c>
      <c r="C459" s="46">
        <v>15000000</v>
      </c>
      <c r="D459" s="46">
        <v>15</v>
      </c>
      <c r="E459" s="46">
        <v>15</v>
      </c>
      <c r="F459" s="47">
        <v>47511</v>
      </c>
      <c r="G459" s="47"/>
      <c r="H459" s="74" t="s">
        <v>211</v>
      </c>
    </row>
    <row r="460" spans="1:8" x14ac:dyDescent="0.2">
      <c r="A460" s="45" t="s">
        <v>358</v>
      </c>
      <c r="B460" s="22" t="s">
        <v>17</v>
      </c>
      <c r="C460" s="46">
        <v>50000000</v>
      </c>
      <c r="D460" s="46">
        <v>50</v>
      </c>
      <c r="E460" s="46">
        <v>50</v>
      </c>
      <c r="F460" s="47">
        <v>47511</v>
      </c>
      <c r="G460" s="47"/>
      <c r="H460" s="74" t="s">
        <v>211</v>
      </c>
    </row>
    <row r="461" spans="1:8" x14ac:dyDescent="0.2">
      <c r="A461" s="45" t="s">
        <v>359</v>
      </c>
      <c r="B461" s="22" t="s">
        <v>17</v>
      </c>
      <c r="C461" s="46">
        <v>25000000</v>
      </c>
      <c r="D461" s="46">
        <v>25</v>
      </c>
      <c r="E461" s="46">
        <v>25</v>
      </c>
      <c r="F461" s="47">
        <v>47511</v>
      </c>
      <c r="G461" s="47"/>
      <c r="H461" s="74" t="s">
        <v>211</v>
      </c>
    </row>
    <row r="462" spans="1:8" x14ac:dyDescent="0.2">
      <c r="A462" s="45" t="s">
        <v>360</v>
      </c>
      <c r="B462" s="22" t="s">
        <v>17</v>
      </c>
      <c r="C462" s="46">
        <v>110000000</v>
      </c>
      <c r="D462" s="46">
        <v>107.88545664999999</v>
      </c>
      <c r="E462" s="46">
        <v>110</v>
      </c>
      <c r="F462" s="47">
        <v>46801</v>
      </c>
      <c r="G462" s="47"/>
      <c r="H462" s="74" t="s">
        <v>211</v>
      </c>
    </row>
    <row r="463" spans="1:8" x14ac:dyDescent="0.2">
      <c r="A463" s="45" t="s">
        <v>361</v>
      </c>
      <c r="B463" s="22" t="s">
        <v>17</v>
      </c>
      <c r="C463" s="46">
        <v>10000000</v>
      </c>
      <c r="D463" s="46">
        <v>9.9891510599999993</v>
      </c>
      <c r="E463" s="46">
        <v>10</v>
      </c>
      <c r="F463" s="47">
        <v>48940</v>
      </c>
      <c r="G463" s="47">
        <v>45287</v>
      </c>
      <c r="H463" s="74" t="s">
        <v>211</v>
      </c>
    </row>
    <row r="464" spans="1:8" x14ac:dyDescent="0.2">
      <c r="A464" s="45" t="s">
        <v>362</v>
      </c>
      <c r="B464" s="22" t="s">
        <v>17</v>
      </c>
      <c r="C464" s="46">
        <v>10000000</v>
      </c>
      <c r="D464" s="46">
        <v>10</v>
      </c>
      <c r="E464" s="46">
        <v>10</v>
      </c>
      <c r="F464" s="47">
        <v>47540</v>
      </c>
      <c r="G464" s="47"/>
      <c r="H464" s="74" t="s">
        <v>211</v>
      </c>
    </row>
    <row r="465" spans="1:8" x14ac:dyDescent="0.2">
      <c r="A465" s="45" t="s">
        <v>363</v>
      </c>
      <c r="B465" s="22" t="s">
        <v>17</v>
      </c>
      <c r="C465" s="46">
        <v>5000000</v>
      </c>
      <c r="D465" s="46">
        <v>5</v>
      </c>
      <c r="E465" s="46">
        <v>5</v>
      </c>
      <c r="F465" s="47">
        <v>47540</v>
      </c>
      <c r="G465" s="47"/>
      <c r="H465" s="74" t="s">
        <v>211</v>
      </c>
    </row>
    <row r="466" spans="1:8" x14ac:dyDescent="0.2">
      <c r="A466" s="45" t="s">
        <v>364</v>
      </c>
      <c r="B466" s="22" t="s">
        <v>17</v>
      </c>
      <c r="C466" s="46">
        <v>30000000</v>
      </c>
      <c r="D466" s="46">
        <v>30</v>
      </c>
      <c r="E466" s="46">
        <v>30</v>
      </c>
      <c r="F466" s="47">
        <v>47540</v>
      </c>
      <c r="G466" s="47"/>
      <c r="H466" s="74" t="s">
        <v>211</v>
      </c>
    </row>
    <row r="467" spans="1:8" x14ac:dyDescent="0.2">
      <c r="A467" s="45" t="s">
        <v>365</v>
      </c>
      <c r="B467" s="22" t="s">
        <v>17</v>
      </c>
      <c r="C467" s="46">
        <v>15000000</v>
      </c>
      <c r="D467" s="46">
        <v>15</v>
      </c>
      <c r="E467" s="46">
        <v>15</v>
      </c>
      <c r="F467" s="47">
        <v>47540</v>
      </c>
      <c r="G467" s="47"/>
      <c r="H467" s="74" t="s">
        <v>211</v>
      </c>
    </row>
    <row r="468" spans="1:8" x14ac:dyDescent="0.2">
      <c r="A468" s="45" t="s">
        <v>366</v>
      </c>
      <c r="B468" s="22" t="s">
        <v>17</v>
      </c>
      <c r="C468" s="46">
        <v>20000000</v>
      </c>
      <c r="D468" s="46">
        <v>20</v>
      </c>
      <c r="E468" s="46">
        <v>20</v>
      </c>
      <c r="F468" s="47">
        <v>47574</v>
      </c>
      <c r="G468" s="47"/>
      <c r="H468" s="74" t="s">
        <v>211</v>
      </c>
    </row>
    <row r="469" spans="1:8" x14ac:dyDescent="0.2">
      <c r="A469" s="45" t="s">
        <v>367</v>
      </c>
      <c r="B469" s="22" t="s">
        <v>17</v>
      </c>
      <c r="C469" s="46">
        <v>20000000</v>
      </c>
      <c r="D469" s="46">
        <v>20</v>
      </c>
      <c r="E469" s="46">
        <v>20</v>
      </c>
      <c r="F469" s="47">
        <v>47574</v>
      </c>
      <c r="G469" s="47"/>
      <c r="H469" s="74" t="s">
        <v>211</v>
      </c>
    </row>
    <row r="470" spans="1:8" x14ac:dyDescent="0.2">
      <c r="A470" s="45" t="s">
        <v>368</v>
      </c>
      <c r="B470" s="22" t="s">
        <v>17</v>
      </c>
      <c r="C470" s="46">
        <v>7000000</v>
      </c>
      <c r="D470" s="46">
        <v>7</v>
      </c>
      <c r="E470" s="46">
        <v>7</v>
      </c>
      <c r="F470" s="47">
        <v>47241</v>
      </c>
      <c r="G470" s="47"/>
      <c r="H470" s="74" t="s">
        <v>211</v>
      </c>
    </row>
    <row r="471" spans="1:8" x14ac:dyDescent="0.2">
      <c r="A471" s="45" t="s">
        <v>369</v>
      </c>
      <c r="B471" s="22" t="s">
        <v>17</v>
      </c>
      <c r="C471" s="46">
        <v>3000000</v>
      </c>
      <c r="D471" s="46">
        <v>3</v>
      </c>
      <c r="E471" s="46">
        <v>3</v>
      </c>
      <c r="F471" s="47">
        <v>47241</v>
      </c>
      <c r="G471" s="47"/>
      <c r="H471" s="74" t="s">
        <v>211</v>
      </c>
    </row>
    <row r="472" spans="1:8" x14ac:dyDescent="0.2">
      <c r="A472" s="45" t="s">
        <v>370</v>
      </c>
      <c r="B472" s="22" t="s">
        <v>17</v>
      </c>
      <c r="C472" s="46">
        <v>5000000</v>
      </c>
      <c r="D472" s="46">
        <v>5</v>
      </c>
      <c r="E472" s="46">
        <v>5</v>
      </c>
      <c r="F472" s="47">
        <v>51291</v>
      </c>
      <c r="G472" s="47">
        <v>43986</v>
      </c>
      <c r="H472" s="74" t="s">
        <v>211</v>
      </c>
    </row>
    <row r="473" spans="1:8" x14ac:dyDescent="0.2">
      <c r="A473" s="45" t="s">
        <v>371</v>
      </c>
      <c r="B473" s="22" t="s">
        <v>17</v>
      </c>
      <c r="C473" s="46">
        <v>10000000</v>
      </c>
      <c r="D473" s="46">
        <v>9.9903805400000003</v>
      </c>
      <c r="E473" s="46">
        <v>10</v>
      </c>
      <c r="F473" s="47">
        <v>45819</v>
      </c>
      <c r="G473" s="47"/>
      <c r="H473" s="74" t="s">
        <v>211</v>
      </c>
    </row>
    <row r="474" spans="1:8" x14ac:dyDescent="0.2">
      <c r="A474" s="45" t="s">
        <v>372</v>
      </c>
      <c r="B474" s="22" t="s">
        <v>17</v>
      </c>
      <c r="C474" s="46">
        <v>1000000</v>
      </c>
      <c r="D474" s="46">
        <v>0.99903805000000001</v>
      </c>
      <c r="E474" s="46">
        <v>1</v>
      </c>
      <c r="F474" s="47">
        <v>45819</v>
      </c>
      <c r="G474" s="47"/>
      <c r="H474" s="74" t="s">
        <v>211</v>
      </c>
    </row>
    <row r="475" spans="1:8" x14ac:dyDescent="0.2">
      <c r="A475" s="45" t="s">
        <v>373</v>
      </c>
      <c r="B475" s="22" t="s">
        <v>17</v>
      </c>
      <c r="C475" s="46">
        <v>1000000</v>
      </c>
      <c r="D475" s="46">
        <v>0.99903805000000001</v>
      </c>
      <c r="E475" s="46">
        <v>1</v>
      </c>
      <c r="F475" s="47">
        <v>45819</v>
      </c>
      <c r="G475" s="47"/>
      <c r="H475" s="74" t="s">
        <v>211</v>
      </c>
    </row>
    <row r="476" spans="1:8" x14ac:dyDescent="0.2">
      <c r="A476" s="45" t="s">
        <v>374</v>
      </c>
      <c r="B476" s="22" t="s">
        <v>17</v>
      </c>
      <c r="C476" s="46">
        <v>10000000</v>
      </c>
      <c r="D476" s="46">
        <v>10</v>
      </c>
      <c r="E476" s="46">
        <v>10</v>
      </c>
      <c r="F476" s="47">
        <v>48473</v>
      </c>
      <c r="G476" s="47"/>
      <c r="H476" s="74" t="s">
        <v>211</v>
      </c>
    </row>
    <row r="477" spans="1:8" x14ac:dyDescent="0.2">
      <c r="A477" s="45" t="s">
        <v>375</v>
      </c>
      <c r="B477" s="22" t="s">
        <v>17</v>
      </c>
      <c r="C477" s="46">
        <v>10000000</v>
      </c>
      <c r="D477" s="46">
        <v>9.9863498699999997</v>
      </c>
      <c r="E477" s="46">
        <v>10</v>
      </c>
      <c r="F477" s="47">
        <v>47197</v>
      </c>
      <c r="G477" s="47"/>
      <c r="H477" s="74" t="s">
        <v>211</v>
      </c>
    </row>
    <row r="478" spans="1:8" x14ac:dyDescent="0.2">
      <c r="A478" s="45" t="s">
        <v>376</v>
      </c>
      <c r="B478" s="22" t="s">
        <v>17</v>
      </c>
      <c r="C478" s="46">
        <v>10000000</v>
      </c>
      <c r="D478" s="46">
        <v>10</v>
      </c>
      <c r="E478" s="46">
        <v>10</v>
      </c>
      <c r="F478" s="47">
        <v>44255</v>
      </c>
      <c r="G478" s="47"/>
      <c r="H478" s="74" t="s">
        <v>211</v>
      </c>
    </row>
    <row r="479" spans="1:8" x14ac:dyDescent="0.2">
      <c r="A479" s="45" t="s">
        <v>377</v>
      </c>
      <c r="B479" s="22" t="s">
        <v>17</v>
      </c>
      <c r="C479" s="46">
        <v>40000000</v>
      </c>
      <c r="D479" s="46">
        <v>40</v>
      </c>
      <c r="E479" s="46">
        <v>40</v>
      </c>
      <c r="F479" s="47">
        <v>47907</v>
      </c>
      <c r="G479" s="47"/>
      <c r="H479" s="74" t="s">
        <v>211</v>
      </c>
    </row>
    <row r="480" spans="1:8" x14ac:dyDescent="0.2">
      <c r="A480" s="45" t="s">
        <v>378</v>
      </c>
      <c r="B480" s="22" t="s">
        <v>17</v>
      </c>
      <c r="C480" s="46">
        <v>4000000</v>
      </c>
      <c r="D480" s="46">
        <v>4</v>
      </c>
      <c r="E480" s="46">
        <v>4</v>
      </c>
      <c r="F480" s="47">
        <v>47907</v>
      </c>
      <c r="G480" s="47"/>
      <c r="H480" s="74" t="s">
        <v>211</v>
      </c>
    </row>
    <row r="481" spans="1:8" x14ac:dyDescent="0.2">
      <c r="A481" s="45" t="s">
        <v>379</v>
      </c>
      <c r="B481" s="22" t="s">
        <v>17</v>
      </c>
      <c r="C481" s="46">
        <v>3000000</v>
      </c>
      <c r="D481" s="46">
        <v>3</v>
      </c>
      <c r="E481" s="46">
        <v>3</v>
      </c>
      <c r="F481" s="47">
        <v>47907</v>
      </c>
      <c r="G481" s="47"/>
      <c r="H481" s="74" t="s">
        <v>211</v>
      </c>
    </row>
    <row r="482" spans="1:8" x14ac:dyDescent="0.2">
      <c r="A482" s="45" t="s">
        <v>380</v>
      </c>
      <c r="B482" s="22" t="s">
        <v>17</v>
      </c>
      <c r="C482" s="46">
        <v>27500000</v>
      </c>
      <c r="D482" s="46">
        <v>27.5</v>
      </c>
      <c r="E482" s="46">
        <v>27.5</v>
      </c>
      <c r="F482" s="47">
        <v>47907</v>
      </c>
      <c r="G482" s="47"/>
      <c r="H482" s="74" t="s">
        <v>211</v>
      </c>
    </row>
    <row r="483" spans="1:8" x14ac:dyDescent="0.2">
      <c r="A483" s="45" t="s">
        <v>381</v>
      </c>
      <c r="B483" s="22" t="s">
        <v>17</v>
      </c>
      <c r="C483" s="46">
        <v>1000000</v>
      </c>
      <c r="D483" s="46">
        <v>1</v>
      </c>
      <c r="E483" s="46">
        <v>1</v>
      </c>
      <c r="F483" s="47">
        <v>47907</v>
      </c>
      <c r="G483" s="47"/>
      <c r="H483" s="74" t="s">
        <v>211</v>
      </c>
    </row>
    <row r="484" spans="1:8" x14ac:dyDescent="0.2">
      <c r="A484" s="45" t="s">
        <v>382</v>
      </c>
      <c r="B484" s="22" t="s">
        <v>17</v>
      </c>
      <c r="C484" s="46">
        <v>23000000</v>
      </c>
      <c r="D484" s="46">
        <v>23</v>
      </c>
      <c r="E484" s="46">
        <v>23</v>
      </c>
      <c r="F484" s="47">
        <v>47907</v>
      </c>
      <c r="G484" s="47"/>
      <c r="H484" s="74" t="s">
        <v>211</v>
      </c>
    </row>
    <row r="485" spans="1:8" x14ac:dyDescent="0.2">
      <c r="A485" s="45" t="s">
        <v>383</v>
      </c>
      <c r="B485" s="22" t="s">
        <v>17</v>
      </c>
      <c r="C485" s="46">
        <v>28000000</v>
      </c>
      <c r="D485" s="46">
        <v>28</v>
      </c>
      <c r="E485" s="46">
        <v>28</v>
      </c>
      <c r="F485" s="47">
        <v>47907</v>
      </c>
      <c r="G485" s="47"/>
      <c r="H485" s="74" t="s">
        <v>211</v>
      </c>
    </row>
    <row r="486" spans="1:8" x14ac:dyDescent="0.2">
      <c r="A486" s="45" t="s">
        <v>384</v>
      </c>
      <c r="B486" s="22" t="s">
        <v>17</v>
      </c>
      <c r="C486" s="46">
        <v>20000000</v>
      </c>
      <c r="D486" s="46">
        <v>20</v>
      </c>
      <c r="E486" s="46">
        <v>20</v>
      </c>
      <c r="F486" s="47">
        <v>47907</v>
      </c>
      <c r="G486" s="47"/>
      <c r="H486" s="74" t="s">
        <v>211</v>
      </c>
    </row>
    <row r="487" spans="1:8" x14ac:dyDescent="0.2">
      <c r="A487" s="45" t="s">
        <v>385</v>
      </c>
      <c r="B487" s="22" t="s">
        <v>17</v>
      </c>
      <c r="C487" s="46">
        <v>2000000</v>
      </c>
      <c r="D487" s="46">
        <v>2</v>
      </c>
      <c r="E487" s="46">
        <v>2</v>
      </c>
      <c r="F487" s="47">
        <v>47907</v>
      </c>
      <c r="G487" s="47"/>
      <c r="H487" s="74" t="s">
        <v>211</v>
      </c>
    </row>
    <row r="488" spans="1:8" x14ac:dyDescent="0.2">
      <c r="A488" s="45" t="s">
        <v>386</v>
      </c>
      <c r="B488" s="22" t="s">
        <v>17</v>
      </c>
      <c r="C488" s="46">
        <v>500000</v>
      </c>
      <c r="D488" s="46">
        <v>0.5</v>
      </c>
      <c r="E488" s="46">
        <v>0.5</v>
      </c>
      <c r="F488" s="47">
        <v>47907</v>
      </c>
      <c r="G488" s="47"/>
      <c r="H488" s="74" t="s">
        <v>211</v>
      </c>
    </row>
    <row r="489" spans="1:8" x14ac:dyDescent="0.2">
      <c r="A489" s="45" t="s">
        <v>387</v>
      </c>
      <c r="B489" s="22" t="s">
        <v>17</v>
      </c>
      <c r="C489" s="46">
        <v>1000000</v>
      </c>
      <c r="D489" s="46">
        <v>1</v>
      </c>
      <c r="E489" s="46">
        <v>1</v>
      </c>
      <c r="F489" s="47">
        <v>47907</v>
      </c>
      <c r="G489" s="47"/>
      <c r="H489" s="74" t="s">
        <v>211</v>
      </c>
    </row>
    <row r="490" spans="1:8" x14ac:dyDescent="0.2">
      <c r="A490" s="45" t="s">
        <v>388</v>
      </c>
      <c r="B490" s="22" t="s">
        <v>17</v>
      </c>
      <c r="C490" s="46">
        <v>10000000</v>
      </c>
      <c r="D490" s="46">
        <v>9.9955349899999995</v>
      </c>
      <c r="E490" s="46">
        <v>10</v>
      </c>
      <c r="F490" s="47">
        <v>44284</v>
      </c>
      <c r="G490" s="47"/>
      <c r="H490" s="74" t="s">
        <v>211</v>
      </c>
    </row>
    <row r="491" spans="1:8" x14ac:dyDescent="0.2">
      <c r="A491" s="45" t="s">
        <v>389</v>
      </c>
      <c r="B491" s="22" t="s">
        <v>17</v>
      </c>
      <c r="C491" s="46">
        <v>5000000</v>
      </c>
      <c r="D491" s="46">
        <v>5</v>
      </c>
      <c r="E491" s="46">
        <v>5</v>
      </c>
      <c r="F491" s="47">
        <v>47924</v>
      </c>
      <c r="G491" s="47"/>
      <c r="H491" s="74" t="s">
        <v>211</v>
      </c>
    </row>
    <row r="492" spans="1:8" x14ac:dyDescent="0.2">
      <c r="A492" s="45" t="s">
        <v>390</v>
      </c>
      <c r="B492" s="22" t="s">
        <v>17</v>
      </c>
      <c r="C492" s="46">
        <v>5000000</v>
      </c>
      <c r="D492" s="46">
        <v>5</v>
      </c>
      <c r="E492" s="46">
        <v>5</v>
      </c>
      <c r="F492" s="47">
        <v>47924</v>
      </c>
      <c r="G492" s="47"/>
      <c r="H492" s="74" t="s">
        <v>211</v>
      </c>
    </row>
    <row r="493" spans="1:8" x14ac:dyDescent="0.2">
      <c r="A493" s="45" t="s">
        <v>391</v>
      </c>
      <c r="B493" s="22" t="s">
        <v>17</v>
      </c>
      <c r="C493" s="46">
        <v>10000000</v>
      </c>
      <c r="D493" s="46">
        <v>10</v>
      </c>
      <c r="E493" s="46">
        <v>10</v>
      </c>
      <c r="F493" s="47">
        <v>44286</v>
      </c>
      <c r="G493" s="47"/>
      <c r="H493" s="74" t="s">
        <v>211</v>
      </c>
    </row>
    <row r="494" spans="1:8" x14ac:dyDescent="0.2">
      <c r="A494" s="45" t="s">
        <v>392</v>
      </c>
      <c r="B494" s="22" t="s">
        <v>17</v>
      </c>
      <c r="C494" s="46">
        <v>5000000</v>
      </c>
      <c r="D494" s="46">
        <v>4.9952432</v>
      </c>
      <c r="E494" s="46">
        <v>5</v>
      </c>
      <c r="F494" s="47">
        <v>46119</v>
      </c>
      <c r="G494" s="47"/>
      <c r="H494" s="74" t="s">
        <v>211</v>
      </c>
    </row>
    <row r="495" spans="1:8" x14ac:dyDescent="0.2">
      <c r="A495" s="45" t="s">
        <v>393</v>
      </c>
      <c r="B495" s="22" t="s">
        <v>17</v>
      </c>
      <c r="C495" s="46">
        <v>5000000</v>
      </c>
      <c r="D495" s="46">
        <v>4.9952432</v>
      </c>
      <c r="E495" s="46">
        <v>5</v>
      </c>
      <c r="F495" s="47">
        <v>46119</v>
      </c>
      <c r="G495" s="47"/>
      <c r="H495" s="74" t="s">
        <v>211</v>
      </c>
    </row>
    <row r="496" spans="1:8" x14ac:dyDescent="0.2">
      <c r="A496" s="45" t="s">
        <v>394</v>
      </c>
      <c r="B496" s="22" t="s">
        <v>17</v>
      </c>
      <c r="C496" s="46">
        <v>5000000</v>
      </c>
      <c r="D496" s="46">
        <v>4.9948166699999996</v>
      </c>
      <c r="E496" s="46">
        <v>5</v>
      </c>
      <c r="F496" s="47">
        <v>47945</v>
      </c>
      <c r="G496" s="47"/>
      <c r="H496" s="74" t="s">
        <v>211</v>
      </c>
    </row>
    <row r="497" spans="1:8" x14ac:dyDescent="0.2">
      <c r="A497" s="45" t="s">
        <v>395</v>
      </c>
      <c r="B497" s="22" t="s">
        <v>17</v>
      </c>
      <c r="C497" s="46">
        <v>5000000</v>
      </c>
      <c r="D497" s="46">
        <v>4.9948166699999996</v>
      </c>
      <c r="E497" s="46">
        <v>5</v>
      </c>
      <c r="F497" s="47">
        <v>47945</v>
      </c>
      <c r="G497" s="47"/>
      <c r="H497" s="74" t="s">
        <v>211</v>
      </c>
    </row>
    <row r="498" spans="1:8" x14ac:dyDescent="0.2">
      <c r="A498" s="45" t="s">
        <v>396</v>
      </c>
      <c r="B498" s="22" t="s">
        <v>17</v>
      </c>
      <c r="C498" s="46">
        <v>500000</v>
      </c>
      <c r="D498" s="46">
        <v>0.49948165999999999</v>
      </c>
      <c r="E498" s="46">
        <v>0.5</v>
      </c>
      <c r="F498" s="47">
        <v>47945</v>
      </c>
      <c r="G498" s="47"/>
      <c r="H498" s="74" t="s">
        <v>211</v>
      </c>
    </row>
    <row r="499" spans="1:8" x14ac:dyDescent="0.2">
      <c r="A499" s="45" t="s">
        <v>397</v>
      </c>
      <c r="B499" s="22" t="s">
        <v>17</v>
      </c>
      <c r="C499" s="46">
        <v>5000000</v>
      </c>
      <c r="D499" s="46">
        <v>5</v>
      </c>
      <c r="E499" s="46">
        <v>5</v>
      </c>
      <c r="F499" s="47">
        <v>47945</v>
      </c>
      <c r="G499" s="47">
        <v>44293</v>
      </c>
      <c r="H499" s="74" t="s">
        <v>211</v>
      </c>
    </row>
    <row r="500" spans="1:8" x14ac:dyDescent="0.2">
      <c r="A500" s="45" t="s">
        <v>398</v>
      </c>
      <c r="B500" s="22" t="s">
        <v>17</v>
      </c>
      <c r="C500" s="46">
        <v>5000000</v>
      </c>
      <c r="D500" s="46">
        <v>4.9928256500000003</v>
      </c>
      <c r="E500" s="46">
        <v>5</v>
      </c>
      <c r="F500" s="47">
        <v>47623</v>
      </c>
      <c r="G500" s="47"/>
      <c r="H500" s="74" t="s">
        <v>211</v>
      </c>
    </row>
    <row r="501" spans="1:8" x14ac:dyDescent="0.2">
      <c r="A501" s="45" t="s">
        <v>399</v>
      </c>
      <c r="B501" s="22" t="s">
        <v>17</v>
      </c>
      <c r="C501" s="46">
        <v>7000000</v>
      </c>
      <c r="D501" s="46">
        <v>7</v>
      </c>
      <c r="E501" s="46">
        <v>7</v>
      </c>
      <c r="F501" s="47">
        <v>48803</v>
      </c>
      <c r="G501" s="47"/>
      <c r="H501" s="74" t="s">
        <v>211</v>
      </c>
    </row>
    <row r="502" spans="1:8" x14ac:dyDescent="0.2">
      <c r="A502" s="45" t="s">
        <v>400</v>
      </c>
      <c r="B502" s="22" t="s">
        <v>17</v>
      </c>
      <c r="C502" s="46">
        <v>3000000</v>
      </c>
      <c r="D502" s="46">
        <v>3</v>
      </c>
      <c r="E502" s="46">
        <v>3</v>
      </c>
      <c r="F502" s="47">
        <v>48803</v>
      </c>
      <c r="G502" s="47"/>
      <c r="H502" s="74" t="s">
        <v>211</v>
      </c>
    </row>
    <row r="503" spans="1:8" x14ac:dyDescent="0.2">
      <c r="A503" s="45" t="s">
        <v>401</v>
      </c>
      <c r="B503" s="22" t="s">
        <v>17</v>
      </c>
      <c r="C503" s="46">
        <v>40000000</v>
      </c>
      <c r="D503" s="46">
        <v>40</v>
      </c>
      <c r="E503" s="46">
        <v>40</v>
      </c>
      <c r="F503" s="47">
        <v>48814</v>
      </c>
      <c r="G503" s="47"/>
      <c r="H503" s="74" t="s">
        <v>211</v>
      </c>
    </row>
    <row r="504" spans="1:8" x14ac:dyDescent="0.2">
      <c r="A504" s="45" t="s">
        <v>506</v>
      </c>
      <c r="B504" s="22" t="s">
        <v>17</v>
      </c>
      <c r="C504" s="46">
        <v>10000000</v>
      </c>
      <c r="D504" s="46">
        <v>10</v>
      </c>
      <c r="E504" s="46">
        <v>10</v>
      </c>
      <c r="F504" s="47">
        <v>48814</v>
      </c>
      <c r="G504" s="47"/>
      <c r="H504" s="74" t="s">
        <v>211</v>
      </c>
    </row>
    <row r="505" spans="1:8" x14ac:dyDescent="0.2">
      <c r="A505" s="45" t="s">
        <v>506</v>
      </c>
      <c r="B505" s="22" t="s">
        <v>17</v>
      </c>
      <c r="C505" s="46">
        <v>20000000</v>
      </c>
      <c r="D505" s="46">
        <v>20</v>
      </c>
      <c r="E505" s="46">
        <v>20</v>
      </c>
      <c r="F505" s="47">
        <v>48814</v>
      </c>
      <c r="G505" s="47"/>
      <c r="H505" s="74" t="s">
        <v>211</v>
      </c>
    </row>
    <row r="506" spans="1:8" x14ac:dyDescent="0.2">
      <c r="A506" s="45" t="s">
        <v>402</v>
      </c>
      <c r="B506" s="22" t="s">
        <v>17</v>
      </c>
      <c r="C506" s="46">
        <v>30000000</v>
      </c>
      <c r="D506" s="46">
        <v>30</v>
      </c>
      <c r="E506" s="46">
        <v>30</v>
      </c>
      <c r="F506" s="47">
        <v>48814</v>
      </c>
      <c r="G506" s="47"/>
      <c r="H506" s="74" t="s">
        <v>211</v>
      </c>
    </row>
    <row r="507" spans="1:8" x14ac:dyDescent="0.2">
      <c r="A507" s="45" t="s">
        <v>403</v>
      </c>
      <c r="B507" s="22" t="s">
        <v>17</v>
      </c>
      <c r="C507" s="46">
        <v>10000000</v>
      </c>
      <c r="D507" s="46">
        <v>10</v>
      </c>
      <c r="E507" s="46">
        <v>10</v>
      </c>
      <c r="F507" s="47">
        <v>48828</v>
      </c>
      <c r="G507" s="47"/>
      <c r="H507" s="74" t="s">
        <v>211</v>
      </c>
    </row>
    <row r="508" spans="1:8" x14ac:dyDescent="0.2">
      <c r="A508" s="45" t="s">
        <v>404</v>
      </c>
      <c r="B508" s="22" t="s">
        <v>17</v>
      </c>
      <c r="C508" s="46">
        <v>100000000</v>
      </c>
      <c r="D508" s="46">
        <v>100</v>
      </c>
      <c r="E508" s="46">
        <v>100</v>
      </c>
      <c r="F508" s="47">
        <v>48821</v>
      </c>
      <c r="G508" s="47"/>
      <c r="H508" s="74" t="s">
        <v>211</v>
      </c>
    </row>
    <row r="509" spans="1:8" x14ac:dyDescent="0.2">
      <c r="A509" s="45" t="s">
        <v>405</v>
      </c>
      <c r="B509" s="22" t="s">
        <v>17</v>
      </c>
      <c r="C509" s="46">
        <v>5000000</v>
      </c>
      <c r="D509" s="46">
        <v>5</v>
      </c>
      <c r="E509" s="46">
        <v>5</v>
      </c>
      <c r="F509" s="47">
        <v>48821</v>
      </c>
      <c r="G509" s="47"/>
      <c r="H509" s="74" t="s">
        <v>211</v>
      </c>
    </row>
    <row r="510" spans="1:8" x14ac:dyDescent="0.2">
      <c r="A510" s="45" t="s">
        <v>406</v>
      </c>
      <c r="B510" s="22" t="s">
        <v>17</v>
      </c>
      <c r="C510" s="46">
        <v>5000000</v>
      </c>
      <c r="D510" s="46">
        <v>5</v>
      </c>
      <c r="E510" s="46">
        <v>5</v>
      </c>
      <c r="F510" s="47">
        <v>48821</v>
      </c>
      <c r="G510" s="47"/>
      <c r="H510" s="74" t="s">
        <v>211</v>
      </c>
    </row>
    <row r="511" spans="1:8" x14ac:dyDescent="0.2">
      <c r="A511" s="45" t="s">
        <v>407</v>
      </c>
      <c r="B511" s="22" t="s">
        <v>17</v>
      </c>
      <c r="C511" s="46">
        <v>5000000</v>
      </c>
      <c r="D511" s="46">
        <v>5</v>
      </c>
      <c r="E511" s="46">
        <v>5</v>
      </c>
      <c r="F511" s="47">
        <v>48821</v>
      </c>
      <c r="G511" s="47"/>
      <c r="H511" s="74" t="s">
        <v>211</v>
      </c>
    </row>
    <row r="512" spans="1:8" x14ac:dyDescent="0.2">
      <c r="A512" s="45" t="s">
        <v>408</v>
      </c>
      <c r="B512" s="22" t="s">
        <v>17</v>
      </c>
      <c r="C512" s="46">
        <v>2000000</v>
      </c>
      <c r="D512" s="46">
        <v>2</v>
      </c>
      <c r="E512" s="46">
        <v>2</v>
      </c>
      <c r="F512" s="47">
        <v>48821</v>
      </c>
      <c r="G512" s="47"/>
      <c r="H512" s="74" t="s">
        <v>211</v>
      </c>
    </row>
    <row r="513" spans="1:8" x14ac:dyDescent="0.2">
      <c r="A513" s="45" t="s">
        <v>409</v>
      </c>
      <c r="B513" s="22" t="s">
        <v>17</v>
      </c>
      <c r="C513" s="46">
        <v>1000000</v>
      </c>
      <c r="D513" s="46">
        <v>1</v>
      </c>
      <c r="E513" s="46">
        <v>1</v>
      </c>
      <c r="F513" s="47">
        <v>48821</v>
      </c>
      <c r="G513" s="47"/>
      <c r="H513" s="74" t="s">
        <v>211</v>
      </c>
    </row>
    <row r="514" spans="1:8" x14ac:dyDescent="0.2">
      <c r="A514" s="45" t="s">
        <v>410</v>
      </c>
      <c r="B514" s="22" t="s">
        <v>17</v>
      </c>
      <c r="C514" s="46">
        <v>500000</v>
      </c>
      <c r="D514" s="46">
        <v>0.5</v>
      </c>
      <c r="E514" s="46">
        <v>0.5</v>
      </c>
      <c r="F514" s="47">
        <v>48821</v>
      </c>
      <c r="G514" s="47"/>
      <c r="H514" s="74" t="s">
        <v>211</v>
      </c>
    </row>
    <row r="515" spans="1:8" x14ac:dyDescent="0.2">
      <c r="A515" s="45" t="s">
        <v>411</v>
      </c>
      <c r="B515" s="22" t="s">
        <v>17</v>
      </c>
      <c r="C515" s="46">
        <v>20000000</v>
      </c>
      <c r="D515" s="46">
        <v>20</v>
      </c>
      <c r="E515" s="46">
        <v>20</v>
      </c>
      <c r="F515" s="47">
        <v>45926</v>
      </c>
      <c r="G515" s="47"/>
      <c r="H515" s="74" t="s">
        <v>211</v>
      </c>
    </row>
    <row r="516" spans="1:8" x14ac:dyDescent="0.2">
      <c r="A516" s="45" t="s">
        <v>412</v>
      </c>
      <c r="B516" s="22" t="s">
        <v>17</v>
      </c>
      <c r="C516" s="46">
        <v>75000000</v>
      </c>
      <c r="D516" s="46">
        <v>75</v>
      </c>
      <c r="E516" s="46">
        <v>75</v>
      </c>
      <c r="F516" s="47">
        <v>45926</v>
      </c>
      <c r="G516" s="47"/>
      <c r="H516" s="74" t="s">
        <v>211</v>
      </c>
    </row>
    <row r="517" spans="1:8" x14ac:dyDescent="0.2">
      <c r="A517" s="45" t="s">
        <v>413</v>
      </c>
      <c r="B517" s="22" t="s">
        <v>17</v>
      </c>
      <c r="C517" s="46">
        <v>5000000</v>
      </c>
      <c r="D517" s="46">
        <v>5</v>
      </c>
      <c r="E517" s="46">
        <v>5</v>
      </c>
      <c r="F517" s="47">
        <v>45926</v>
      </c>
      <c r="G517" s="47"/>
      <c r="H517" s="74" t="s">
        <v>211</v>
      </c>
    </row>
    <row r="518" spans="1:8" x14ac:dyDescent="0.2">
      <c r="A518" s="45" t="s">
        <v>414</v>
      </c>
      <c r="B518" s="22" t="s">
        <v>17</v>
      </c>
      <c r="C518" s="46">
        <v>3000000</v>
      </c>
      <c r="D518" s="46">
        <v>3</v>
      </c>
      <c r="E518" s="46">
        <v>3</v>
      </c>
      <c r="F518" s="47">
        <v>45931</v>
      </c>
      <c r="G518" s="47"/>
      <c r="H518" s="74" t="s">
        <v>211</v>
      </c>
    </row>
    <row r="519" spans="1:8" x14ac:dyDescent="0.2">
      <c r="A519" s="45" t="s">
        <v>415</v>
      </c>
      <c r="B519" s="22" t="s">
        <v>17</v>
      </c>
      <c r="C519" s="46">
        <v>40000000</v>
      </c>
      <c r="D519" s="46">
        <v>40</v>
      </c>
      <c r="E519" s="46">
        <v>40</v>
      </c>
      <c r="F519" s="47">
        <v>45931</v>
      </c>
      <c r="G519" s="47"/>
      <c r="H519" s="74" t="s">
        <v>211</v>
      </c>
    </row>
    <row r="520" spans="1:8" x14ac:dyDescent="0.2">
      <c r="A520" s="45" t="s">
        <v>416</v>
      </c>
      <c r="B520" s="22" t="s">
        <v>17</v>
      </c>
      <c r="C520" s="46">
        <v>1000000</v>
      </c>
      <c r="D520" s="46">
        <v>1</v>
      </c>
      <c r="E520" s="46">
        <v>1</v>
      </c>
      <c r="F520" s="47">
        <v>45931</v>
      </c>
      <c r="G520" s="47"/>
      <c r="H520" s="74" t="s">
        <v>211</v>
      </c>
    </row>
    <row r="521" spans="1:8" x14ac:dyDescent="0.2">
      <c r="A521" s="45" t="s">
        <v>507</v>
      </c>
      <c r="B521" s="22" t="s">
        <v>17</v>
      </c>
      <c r="C521" s="46">
        <v>40000000</v>
      </c>
      <c r="D521" s="46">
        <v>40</v>
      </c>
      <c r="E521" s="46">
        <v>40</v>
      </c>
      <c r="F521" s="47">
        <v>45931</v>
      </c>
      <c r="G521" s="47"/>
      <c r="H521" s="74" t="s">
        <v>211</v>
      </c>
    </row>
    <row r="522" spans="1:8" x14ac:dyDescent="0.2">
      <c r="A522" s="45" t="s">
        <v>417</v>
      </c>
      <c r="B522" s="22" t="s">
        <v>17</v>
      </c>
      <c r="C522" s="46">
        <v>1000000</v>
      </c>
      <c r="D522" s="46">
        <v>1</v>
      </c>
      <c r="E522" s="46">
        <v>1</v>
      </c>
      <c r="F522" s="47">
        <v>45931</v>
      </c>
      <c r="G522" s="47"/>
      <c r="H522" s="74" t="s">
        <v>211</v>
      </c>
    </row>
    <row r="523" spans="1:8" x14ac:dyDescent="0.2">
      <c r="A523" s="45" t="s">
        <v>418</v>
      </c>
      <c r="B523" s="22" t="s">
        <v>17</v>
      </c>
      <c r="C523" s="46">
        <v>2000000</v>
      </c>
      <c r="D523" s="46">
        <v>2</v>
      </c>
      <c r="E523" s="46">
        <v>2</v>
      </c>
      <c r="F523" s="47">
        <v>45931</v>
      </c>
      <c r="G523" s="47"/>
      <c r="H523" s="74" t="s">
        <v>211</v>
      </c>
    </row>
    <row r="524" spans="1:8" x14ac:dyDescent="0.2">
      <c r="A524" s="45" t="s">
        <v>419</v>
      </c>
      <c r="B524" s="22" t="s">
        <v>17</v>
      </c>
      <c r="C524" s="46">
        <v>10000000</v>
      </c>
      <c r="D524" s="46">
        <v>10</v>
      </c>
      <c r="E524" s="46">
        <v>10</v>
      </c>
      <c r="F524" s="47">
        <v>45931</v>
      </c>
      <c r="G524" s="47"/>
      <c r="H524" s="74" t="s">
        <v>211</v>
      </c>
    </row>
    <row r="525" spans="1:8" x14ac:dyDescent="0.2">
      <c r="A525" s="45" t="s">
        <v>420</v>
      </c>
      <c r="B525" s="22" t="s">
        <v>17</v>
      </c>
      <c r="C525" s="46">
        <v>9000000</v>
      </c>
      <c r="D525" s="46">
        <v>9</v>
      </c>
      <c r="E525" s="46">
        <v>9</v>
      </c>
      <c r="F525" s="47">
        <v>45931</v>
      </c>
      <c r="G525" s="47"/>
      <c r="H525" s="74" t="s">
        <v>211</v>
      </c>
    </row>
    <row r="526" spans="1:8" x14ac:dyDescent="0.2">
      <c r="A526" s="45" t="s">
        <v>421</v>
      </c>
      <c r="B526" s="22" t="s">
        <v>17</v>
      </c>
      <c r="C526" s="46">
        <v>10000000</v>
      </c>
      <c r="D526" s="46">
        <v>10</v>
      </c>
      <c r="E526" s="46">
        <v>10</v>
      </c>
      <c r="F526" s="47">
        <v>45931</v>
      </c>
      <c r="G526" s="47"/>
      <c r="H526" s="74" t="s">
        <v>211</v>
      </c>
    </row>
    <row r="527" spans="1:8" x14ac:dyDescent="0.2">
      <c r="A527" s="45" t="s">
        <v>422</v>
      </c>
      <c r="B527" s="22" t="s">
        <v>17</v>
      </c>
      <c r="C527" s="46">
        <v>2000000</v>
      </c>
      <c r="D527" s="46">
        <v>2</v>
      </c>
      <c r="E527" s="46">
        <v>2</v>
      </c>
      <c r="F527" s="47">
        <v>45931</v>
      </c>
      <c r="G527" s="47"/>
      <c r="H527" s="74" t="s">
        <v>211</v>
      </c>
    </row>
    <row r="528" spans="1:8" x14ac:dyDescent="0.2">
      <c r="A528" s="45" t="s">
        <v>423</v>
      </c>
      <c r="B528" s="22" t="s">
        <v>17</v>
      </c>
      <c r="C528" s="46">
        <v>2000000</v>
      </c>
      <c r="D528" s="46">
        <v>2</v>
      </c>
      <c r="E528" s="46">
        <v>2</v>
      </c>
      <c r="F528" s="47">
        <v>45931</v>
      </c>
      <c r="G528" s="47"/>
      <c r="H528" s="74" t="s">
        <v>211</v>
      </c>
    </row>
    <row r="529" spans="1:8" x14ac:dyDescent="0.2">
      <c r="A529" s="45" t="s">
        <v>424</v>
      </c>
      <c r="B529" s="22" t="s">
        <v>17</v>
      </c>
      <c r="C529" s="46">
        <v>3000000</v>
      </c>
      <c r="D529" s="46">
        <v>3</v>
      </c>
      <c r="E529" s="46">
        <v>3</v>
      </c>
      <c r="F529" s="47">
        <v>46031</v>
      </c>
      <c r="G529" s="47"/>
      <c r="H529" s="74" t="s">
        <v>211</v>
      </c>
    </row>
    <row r="530" spans="1:8" x14ac:dyDescent="0.2">
      <c r="A530" s="45" t="s">
        <v>425</v>
      </c>
      <c r="B530" s="22" t="s">
        <v>17</v>
      </c>
      <c r="C530" s="46">
        <v>34000000</v>
      </c>
      <c r="D530" s="46">
        <v>34</v>
      </c>
      <c r="E530" s="46">
        <v>34</v>
      </c>
      <c r="F530" s="47">
        <v>46031</v>
      </c>
      <c r="G530" s="47"/>
      <c r="H530" s="74" t="s">
        <v>211</v>
      </c>
    </row>
    <row r="531" spans="1:8" x14ac:dyDescent="0.2">
      <c r="A531" s="45" t="s">
        <v>426</v>
      </c>
      <c r="B531" s="22" t="s">
        <v>17</v>
      </c>
      <c r="C531" s="46">
        <v>1000000</v>
      </c>
      <c r="D531" s="46">
        <v>1</v>
      </c>
      <c r="E531" s="46">
        <v>1</v>
      </c>
      <c r="F531" s="47">
        <v>46031</v>
      </c>
      <c r="G531" s="47"/>
      <c r="H531" s="74" t="s">
        <v>211</v>
      </c>
    </row>
    <row r="532" spans="1:8" x14ac:dyDescent="0.2">
      <c r="A532" s="45" t="s">
        <v>427</v>
      </c>
      <c r="B532" s="22" t="s">
        <v>17</v>
      </c>
      <c r="C532" s="46">
        <v>4000000</v>
      </c>
      <c r="D532" s="46">
        <v>4</v>
      </c>
      <c r="E532" s="46">
        <v>4</v>
      </c>
      <c r="F532" s="47">
        <v>46031</v>
      </c>
      <c r="G532" s="47"/>
      <c r="H532" s="74" t="s">
        <v>211</v>
      </c>
    </row>
    <row r="533" spans="1:8" x14ac:dyDescent="0.2">
      <c r="A533" s="45" t="s">
        <v>428</v>
      </c>
      <c r="B533" s="22" t="s">
        <v>17</v>
      </c>
      <c r="C533" s="46">
        <v>30000000</v>
      </c>
      <c r="D533" s="46">
        <v>30</v>
      </c>
      <c r="E533" s="46">
        <v>30</v>
      </c>
      <c r="F533" s="47">
        <v>46031</v>
      </c>
      <c r="G533" s="47"/>
      <c r="H533" s="74" t="s">
        <v>211</v>
      </c>
    </row>
    <row r="534" spans="1:8" x14ac:dyDescent="0.2">
      <c r="A534" s="45" t="s">
        <v>429</v>
      </c>
      <c r="B534" s="22" t="s">
        <v>17</v>
      </c>
      <c r="C534" s="46">
        <v>5000000</v>
      </c>
      <c r="D534" s="46">
        <v>5</v>
      </c>
      <c r="E534" s="46">
        <v>5</v>
      </c>
      <c r="F534" s="47">
        <v>46031</v>
      </c>
      <c r="G534" s="47"/>
      <c r="H534" s="74" t="s">
        <v>211</v>
      </c>
    </row>
    <row r="535" spans="1:8" x14ac:dyDescent="0.2">
      <c r="A535" s="45" t="s">
        <v>430</v>
      </c>
      <c r="B535" s="22" t="s">
        <v>17</v>
      </c>
      <c r="C535" s="46">
        <v>4000000</v>
      </c>
      <c r="D535" s="46">
        <v>4</v>
      </c>
      <c r="E535" s="46">
        <v>4</v>
      </c>
      <c r="F535" s="47">
        <v>46031</v>
      </c>
      <c r="G535" s="47"/>
      <c r="H535" s="74" t="s">
        <v>211</v>
      </c>
    </row>
    <row r="536" spans="1:8" x14ac:dyDescent="0.2">
      <c r="A536" s="45" t="s">
        <v>431</v>
      </c>
      <c r="B536" s="22" t="s">
        <v>17</v>
      </c>
      <c r="C536" s="46">
        <v>1000000</v>
      </c>
      <c r="D536" s="46">
        <v>1</v>
      </c>
      <c r="E536" s="46">
        <v>1</v>
      </c>
      <c r="F536" s="47">
        <v>46031</v>
      </c>
      <c r="G536" s="47"/>
      <c r="H536" s="74" t="s">
        <v>211</v>
      </c>
    </row>
    <row r="537" spans="1:8" x14ac:dyDescent="0.2">
      <c r="A537" s="45" t="s">
        <v>432</v>
      </c>
      <c r="B537" s="22" t="s">
        <v>17</v>
      </c>
      <c r="C537" s="46">
        <v>15000000</v>
      </c>
      <c r="D537" s="46">
        <v>15</v>
      </c>
      <c r="E537" s="46">
        <v>15</v>
      </c>
      <c r="F537" s="47">
        <v>46031</v>
      </c>
      <c r="G537" s="47"/>
      <c r="H537" s="74" t="s">
        <v>211</v>
      </c>
    </row>
    <row r="538" spans="1:8" x14ac:dyDescent="0.2">
      <c r="A538" s="45" t="s">
        <v>433</v>
      </c>
      <c r="B538" s="22" t="s">
        <v>17</v>
      </c>
      <c r="C538" s="46">
        <v>10000000</v>
      </c>
      <c r="D538" s="46">
        <v>10</v>
      </c>
      <c r="E538" s="46">
        <v>10</v>
      </c>
      <c r="F538" s="47">
        <v>46031</v>
      </c>
      <c r="G538" s="47"/>
      <c r="H538" s="74" t="s">
        <v>211</v>
      </c>
    </row>
    <row r="539" spans="1:8" x14ac:dyDescent="0.2">
      <c r="A539" s="45" t="s">
        <v>434</v>
      </c>
      <c r="B539" s="22" t="s">
        <v>17</v>
      </c>
      <c r="C539" s="46">
        <v>10000000</v>
      </c>
      <c r="D539" s="46">
        <v>10</v>
      </c>
      <c r="E539" s="46">
        <v>10</v>
      </c>
      <c r="F539" s="47">
        <v>46031</v>
      </c>
      <c r="G539" s="47"/>
      <c r="H539" s="74" t="s">
        <v>211</v>
      </c>
    </row>
    <row r="540" spans="1:8" x14ac:dyDescent="0.2">
      <c r="A540" s="45" t="s">
        <v>435</v>
      </c>
      <c r="B540" s="22" t="s">
        <v>17</v>
      </c>
      <c r="C540" s="46">
        <v>3000000</v>
      </c>
      <c r="D540" s="46">
        <v>3</v>
      </c>
      <c r="E540" s="46">
        <v>3</v>
      </c>
      <c r="F540" s="47">
        <v>46031</v>
      </c>
      <c r="G540" s="47"/>
      <c r="H540" s="74" t="s">
        <v>211</v>
      </c>
    </row>
    <row r="541" spans="1:8" x14ac:dyDescent="0.2">
      <c r="A541" s="45" t="s">
        <v>508</v>
      </c>
      <c r="B541" s="22" t="s">
        <v>17</v>
      </c>
      <c r="C541" s="46">
        <v>25000000</v>
      </c>
      <c r="D541" s="46">
        <v>25</v>
      </c>
      <c r="E541" s="46">
        <v>25</v>
      </c>
      <c r="F541" s="47">
        <v>48967</v>
      </c>
      <c r="G541" s="47"/>
      <c r="H541" s="74" t="s">
        <v>211</v>
      </c>
    </row>
    <row r="542" spans="1:8" x14ac:dyDescent="0.2">
      <c r="A542" s="45" t="s">
        <v>509</v>
      </c>
      <c r="B542" s="22" t="s">
        <v>17</v>
      </c>
      <c r="C542" s="46">
        <v>19000000</v>
      </c>
      <c r="D542" s="46">
        <v>19</v>
      </c>
      <c r="E542" s="46">
        <v>19</v>
      </c>
      <c r="F542" s="47">
        <v>48968</v>
      </c>
      <c r="G542" s="47"/>
      <c r="H542" s="74" t="s">
        <v>211</v>
      </c>
    </row>
    <row r="543" spans="1:8" x14ac:dyDescent="0.2">
      <c r="A543" s="45" t="s">
        <v>509</v>
      </c>
      <c r="B543" s="22" t="s">
        <v>17</v>
      </c>
      <c r="C543" s="46">
        <v>6000000</v>
      </c>
      <c r="D543" s="46">
        <v>6</v>
      </c>
      <c r="E543" s="46">
        <v>6</v>
      </c>
      <c r="F543" s="47">
        <v>48968</v>
      </c>
      <c r="G543" s="47"/>
      <c r="H543" s="74" t="s">
        <v>211</v>
      </c>
    </row>
    <row r="544" spans="1:8" x14ac:dyDescent="0.2">
      <c r="A544" s="45" t="s">
        <v>510</v>
      </c>
      <c r="B544" s="22" t="s">
        <v>17</v>
      </c>
      <c r="C544" s="46">
        <v>26788388.059999999</v>
      </c>
      <c r="D544" s="46">
        <v>26.788388059999999</v>
      </c>
      <c r="E544" s="46">
        <v>26.788388059999999</v>
      </c>
      <c r="F544" s="47">
        <v>54457</v>
      </c>
      <c r="G544" s="47">
        <v>48978</v>
      </c>
      <c r="H544" s="74" t="s">
        <v>211</v>
      </c>
    </row>
    <row r="545" spans="1:8" x14ac:dyDescent="0.2">
      <c r="A545" s="45" t="s">
        <v>511</v>
      </c>
      <c r="B545" s="22" t="s">
        <v>17</v>
      </c>
      <c r="C545" s="46">
        <v>3214606.57</v>
      </c>
      <c r="D545" s="46">
        <v>3.2146065699999999</v>
      </c>
      <c r="E545" s="46">
        <v>3.2146065699999999</v>
      </c>
      <c r="F545" s="47">
        <v>54457</v>
      </c>
      <c r="G545" s="47">
        <v>48978</v>
      </c>
      <c r="H545" s="74" t="s">
        <v>211</v>
      </c>
    </row>
    <row r="546" spans="1:8" x14ac:dyDescent="0.2">
      <c r="A546" s="45" t="s">
        <v>512</v>
      </c>
      <c r="B546" s="22" t="s">
        <v>17</v>
      </c>
      <c r="C546" s="46">
        <v>23573781.5</v>
      </c>
      <c r="D546" s="46">
        <v>23.573781499999999</v>
      </c>
      <c r="E546" s="46">
        <v>23.573781499999999</v>
      </c>
      <c r="F546" s="47">
        <v>54457</v>
      </c>
      <c r="G546" s="47">
        <v>48978</v>
      </c>
      <c r="H546" s="74" t="s">
        <v>211</v>
      </c>
    </row>
    <row r="547" spans="1:8" x14ac:dyDescent="0.2">
      <c r="A547" s="45" t="s">
        <v>436</v>
      </c>
      <c r="B547" s="22" t="s">
        <v>17</v>
      </c>
      <c r="C547" s="46">
        <v>5000000</v>
      </c>
      <c r="D547" s="46">
        <v>4.9279944599999999</v>
      </c>
      <c r="E547" s="46">
        <v>5</v>
      </c>
      <c r="F547" s="47">
        <v>48989</v>
      </c>
      <c r="G547" s="47"/>
      <c r="H547" s="74" t="s">
        <v>211</v>
      </c>
    </row>
    <row r="548" spans="1:8" x14ac:dyDescent="0.2">
      <c r="A548" s="45" t="s">
        <v>437</v>
      </c>
      <c r="B548" s="22" t="s">
        <v>17</v>
      </c>
      <c r="C548" s="46">
        <v>10000000</v>
      </c>
      <c r="D548" s="46">
        <v>10</v>
      </c>
      <c r="E548" s="46">
        <v>10</v>
      </c>
      <c r="F548" s="47">
        <v>52649</v>
      </c>
      <c r="G548" s="47">
        <v>47534</v>
      </c>
      <c r="H548" s="74" t="s">
        <v>211</v>
      </c>
    </row>
    <row r="549" spans="1:8" x14ac:dyDescent="0.2">
      <c r="A549" s="45" t="s">
        <v>438</v>
      </c>
      <c r="B549" s="22" t="s">
        <v>17</v>
      </c>
      <c r="C549" s="46">
        <v>25000000</v>
      </c>
      <c r="D549" s="46">
        <v>24.900719110000001</v>
      </c>
      <c r="E549" s="46">
        <v>25</v>
      </c>
      <c r="F549" s="47">
        <v>47177</v>
      </c>
      <c r="G549" s="47"/>
      <c r="H549" s="74" t="s">
        <v>211</v>
      </c>
    </row>
    <row r="550" spans="1:8" x14ac:dyDescent="0.2">
      <c r="A550" s="45" t="s">
        <v>439</v>
      </c>
      <c r="B550" s="22" t="s">
        <v>17</v>
      </c>
      <c r="C550" s="46">
        <v>26000000</v>
      </c>
      <c r="D550" s="46">
        <v>26</v>
      </c>
      <c r="E550" s="46">
        <v>26</v>
      </c>
      <c r="F550" s="47">
        <v>49751</v>
      </c>
      <c r="G550" s="47"/>
      <c r="H550" s="74" t="s">
        <v>211</v>
      </c>
    </row>
    <row r="551" spans="1:8" x14ac:dyDescent="0.2">
      <c r="A551" s="45" t="s">
        <v>440</v>
      </c>
      <c r="B551" s="22" t="s">
        <v>17</v>
      </c>
      <c r="C551" s="46">
        <v>26000000</v>
      </c>
      <c r="D551" s="46">
        <v>26</v>
      </c>
      <c r="E551" s="46">
        <v>26</v>
      </c>
      <c r="F551" s="47">
        <v>50116</v>
      </c>
      <c r="G551" s="47"/>
      <c r="H551" s="74" t="s">
        <v>211</v>
      </c>
    </row>
    <row r="552" spans="1:8" x14ac:dyDescent="0.2">
      <c r="A552" s="45" t="s">
        <v>441</v>
      </c>
      <c r="B552" s="22" t="s">
        <v>17</v>
      </c>
      <c r="C552" s="46">
        <v>26000000</v>
      </c>
      <c r="D552" s="46">
        <v>26</v>
      </c>
      <c r="E552" s="46">
        <v>26</v>
      </c>
      <c r="F552" s="47">
        <v>50481</v>
      </c>
      <c r="G552" s="47"/>
      <c r="H552" s="74" t="s">
        <v>211</v>
      </c>
    </row>
    <row r="553" spans="1:8" x14ac:dyDescent="0.2">
      <c r="A553" s="45" t="s">
        <v>442</v>
      </c>
      <c r="B553" s="22" t="s">
        <v>17</v>
      </c>
      <c r="C553" s="46">
        <v>26000000</v>
      </c>
      <c r="D553" s="46">
        <v>26</v>
      </c>
      <c r="E553" s="46">
        <v>26</v>
      </c>
      <c r="F553" s="47">
        <v>50846</v>
      </c>
      <c r="G553" s="47"/>
      <c r="H553" s="74" t="s">
        <v>211</v>
      </c>
    </row>
    <row r="554" spans="1:8" x14ac:dyDescent="0.2">
      <c r="A554" s="45" t="s">
        <v>443</v>
      </c>
      <c r="B554" s="22" t="s">
        <v>17</v>
      </c>
      <c r="C554" s="46">
        <v>20000000</v>
      </c>
      <c r="D554" s="46">
        <v>20</v>
      </c>
      <c r="E554" s="46">
        <v>20</v>
      </c>
      <c r="F554" s="47">
        <v>49017</v>
      </c>
      <c r="G554" s="47"/>
      <c r="H554" s="74" t="s">
        <v>211</v>
      </c>
    </row>
    <row r="555" spans="1:8" x14ac:dyDescent="0.2">
      <c r="A555" s="45" t="s">
        <v>513</v>
      </c>
      <c r="B555" s="22" t="s">
        <v>17</v>
      </c>
      <c r="C555" s="46">
        <v>22000000</v>
      </c>
      <c r="D555" s="46">
        <v>22</v>
      </c>
      <c r="E555" s="46">
        <v>22</v>
      </c>
      <c r="F555" s="47">
        <v>47206</v>
      </c>
      <c r="G555" s="47"/>
      <c r="H555" s="74" t="s">
        <v>211</v>
      </c>
    </row>
    <row r="556" spans="1:8" x14ac:dyDescent="0.2">
      <c r="A556" s="45" t="s">
        <v>444</v>
      </c>
      <c r="B556" s="22" t="s">
        <v>17</v>
      </c>
      <c r="C556" s="46">
        <v>3000000</v>
      </c>
      <c r="D556" s="46">
        <v>3</v>
      </c>
      <c r="E556" s="46">
        <v>3</v>
      </c>
      <c r="F556" s="47">
        <v>47206</v>
      </c>
      <c r="G556" s="47"/>
      <c r="H556" s="74" t="s">
        <v>211</v>
      </c>
    </row>
    <row r="557" spans="1:8" x14ac:dyDescent="0.2">
      <c r="A557" s="45" t="s">
        <v>445</v>
      </c>
      <c r="B557" s="22" t="s">
        <v>17</v>
      </c>
      <c r="C557" s="46">
        <v>1000000</v>
      </c>
      <c r="D557" s="46">
        <v>1</v>
      </c>
      <c r="E557" s="46">
        <v>1</v>
      </c>
      <c r="F557" s="47">
        <v>47206</v>
      </c>
      <c r="G557" s="47"/>
      <c r="H557" s="74" t="s">
        <v>211</v>
      </c>
    </row>
    <row r="558" spans="1:8" x14ac:dyDescent="0.2">
      <c r="A558" s="45" t="s">
        <v>514</v>
      </c>
      <c r="B558" s="22" t="s">
        <v>17</v>
      </c>
      <c r="C558" s="46">
        <v>21304608.199999999</v>
      </c>
      <c r="D558" s="46">
        <v>21.304608200000001</v>
      </c>
      <c r="E558" s="46">
        <v>21.304608200000001</v>
      </c>
      <c r="F558" s="47">
        <v>52719</v>
      </c>
      <c r="G558" s="47">
        <v>49066</v>
      </c>
      <c r="H558" s="74" t="s">
        <v>211</v>
      </c>
    </row>
    <row r="559" spans="1:8" x14ac:dyDescent="0.2">
      <c r="A559" s="45" t="s">
        <v>515</v>
      </c>
      <c r="B559" s="22" t="s">
        <v>17</v>
      </c>
      <c r="C559" s="46">
        <v>31956912.300000001</v>
      </c>
      <c r="D559" s="46">
        <v>31.956912299999999</v>
      </c>
      <c r="E559" s="46">
        <v>31.956912299999999</v>
      </c>
      <c r="F559" s="47">
        <v>52719</v>
      </c>
      <c r="G559" s="47">
        <v>49066</v>
      </c>
      <c r="H559" s="74" t="s">
        <v>211</v>
      </c>
    </row>
    <row r="560" spans="1:8" x14ac:dyDescent="0.2">
      <c r="A560" s="45" t="s">
        <v>446</v>
      </c>
      <c r="B560" s="22" t="s">
        <v>17</v>
      </c>
      <c r="C560" s="46">
        <v>10000000</v>
      </c>
      <c r="D560" s="46">
        <v>10</v>
      </c>
      <c r="E560" s="46">
        <v>10</v>
      </c>
      <c r="F560" s="47">
        <v>47219</v>
      </c>
      <c r="G560" s="47"/>
      <c r="H560" s="74" t="s">
        <v>211</v>
      </c>
    </row>
    <row r="561" spans="1:8" x14ac:dyDescent="0.2">
      <c r="A561" s="45" t="s">
        <v>447</v>
      </c>
      <c r="B561" s="22" t="s">
        <v>17</v>
      </c>
      <c r="C561" s="46">
        <v>5000000</v>
      </c>
      <c r="D561" s="46">
        <v>5</v>
      </c>
      <c r="E561" s="46">
        <v>5</v>
      </c>
      <c r="F561" s="47">
        <v>47219</v>
      </c>
      <c r="G561" s="47"/>
      <c r="H561" s="74" t="s">
        <v>211</v>
      </c>
    </row>
    <row r="562" spans="1:8" x14ac:dyDescent="0.2">
      <c r="A562" s="45" t="s">
        <v>448</v>
      </c>
      <c r="B562" s="22" t="s">
        <v>17</v>
      </c>
      <c r="C562" s="46">
        <v>20000000</v>
      </c>
      <c r="D562" s="46">
        <v>20</v>
      </c>
      <c r="E562" s="46">
        <v>20</v>
      </c>
      <c r="F562" s="47">
        <v>49066</v>
      </c>
      <c r="G562" s="47"/>
      <c r="H562" s="74" t="s">
        <v>211</v>
      </c>
    </row>
    <row r="563" spans="1:8" x14ac:dyDescent="0.2">
      <c r="A563" s="45" t="s">
        <v>449</v>
      </c>
      <c r="B563" s="22" t="s">
        <v>17</v>
      </c>
      <c r="C563" s="46">
        <v>15000000</v>
      </c>
      <c r="D563" s="46">
        <v>15</v>
      </c>
      <c r="E563" s="46">
        <v>15</v>
      </c>
      <c r="F563" s="47">
        <v>49073</v>
      </c>
      <c r="G563" s="47"/>
      <c r="H563" s="74" t="s">
        <v>211</v>
      </c>
    </row>
    <row r="564" spans="1:8" x14ac:dyDescent="0.2">
      <c r="A564" s="45" t="s">
        <v>450</v>
      </c>
      <c r="B564" s="22" t="s">
        <v>17</v>
      </c>
      <c r="C564" s="46">
        <v>15000000</v>
      </c>
      <c r="D564" s="46">
        <v>15</v>
      </c>
      <c r="E564" s="46">
        <v>15</v>
      </c>
      <c r="F564" s="47">
        <v>49073</v>
      </c>
      <c r="G564" s="47"/>
      <c r="H564" s="74" t="s">
        <v>211</v>
      </c>
    </row>
    <row r="565" spans="1:8" x14ac:dyDescent="0.2">
      <c r="A565" s="45" t="s">
        <v>451</v>
      </c>
      <c r="B565" s="22" t="s">
        <v>17</v>
      </c>
      <c r="C565" s="46">
        <v>7000000</v>
      </c>
      <c r="D565" s="46">
        <v>7</v>
      </c>
      <c r="E565" s="46">
        <v>7</v>
      </c>
      <c r="F565" s="47">
        <v>49073</v>
      </c>
      <c r="G565" s="47"/>
      <c r="H565" s="74" t="s">
        <v>211</v>
      </c>
    </row>
    <row r="566" spans="1:8" x14ac:dyDescent="0.2">
      <c r="A566" s="45" t="s">
        <v>452</v>
      </c>
      <c r="B566" s="22" t="s">
        <v>17</v>
      </c>
      <c r="C566" s="46">
        <v>3000000</v>
      </c>
      <c r="D566" s="46">
        <v>3</v>
      </c>
      <c r="E566" s="46">
        <v>3</v>
      </c>
      <c r="F566" s="47">
        <v>49073</v>
      </c>
      <c r="G566" s="47"/>
      <c r="H566" s="74" t="s">
        <v>211</v>
      </c>
    </row>
    <row r="567" spans="1:8" x14ac:dyDescent="0.2">
      <c r="A567" s="45" t="s">
        <v>516</v>
      </c>
      <c r="B567" s="22" t="s">
        <v>17</v>
      </c>
      <c r="C567" s="46">
        <v>38000000</v>
      </c>
      <c r="D567" s="46">
        <v>38</v>
      </c>
      <c r="E567" s="46">
        <v>38</v>
      </c>
      <c r="F567" s="47">
        <v>50004</v>
      </c>
      <c r="G567" s="47"/>
      <c r="H567" s="74" t="s">
        <v>211</v>
      </c>
    </row>
    <row r="568" spans="1:8" x14ac:dyDescent="0.2">
      <c r="A568" s="45" t="s">
        <v>516</v>
      </c>
      <c r="B568" s="22" t="s">
        <v>17</v>
      </c>
      <c r="C568" s="46">
        <v>7000000</v>
      </c>
      <c r="D568" s="46">
        <v>7</v>
      </c>
      <c r="E568" s="46">
        <v>7</v>
      </c>
      <c r="F568" s="47">
        <v>50004</v>
      </c>
      <c r="G568" s="47"/>
      <c r="H568" s="74" t="s">
        <v>211</v>
      </c>
    </row>
    <row r="569" spans="1:8" x14ac:dyDescent="0.2">
      <c r="A569" s="45" t="s">
        <v>453</v>
      </c>
      <c r="B569" s="22" t="s">
        <v>17</v>
      </c>
      <c r="C569" s="46">
        <v>50000000</v>
      </c>
      <c r="D569" s="46">
        <v>50</v>
      </c>
      <c r="E569" s="46">
        <v>50</v>
      </c>
      <c r="F569" s="47">
        <v>52733</v>
      </c>
      <c r="G569" s="47">
        <v>47254</v>
      </c>
      <c r="H569" s="74" t="s">
        <v>211</v>
      </c>
    </row>
    <row r="570" spans="1:8" x14ac:dyDescent="0.2">
      <c r="A570" s="45" t="s">
        <v>454</v>
      </c>
      <c r="B570" s="22" t="s">
        <v>17</v>
      </c>
      <c r="C570" s="46">
        <v>40000000</v>
      </c>
      <c r="D570" s="46">
        <v>40</v>
      </c>
      <c r="E570" s="46">
        <v>40</v>
      </c>
      <c r="F570" s="47">
        <v>51280</v>
      </c>
      <c r="G570" s="47"/>
      <c r="H570" s="74" t="s">
        <v>211</v>
      </c>
    </row>
    <row r="571" spans="1:8" x14ac:dyDescent="0.2">
      <c r="A571" s="45" t="s">
        <v>517</v>
      </c>
      <c r="B571" s="22" t="s">
        <v>17</v>
      </c>
      <c r="C571" s="46">
        <v>33000000</v>
      </c>
      <c r="D571" s="46">
        <v>33</v>
      </c>
      <c r="E571" s="46">
        <v>33</v>
      </c>
      <c r="F571" s="47">
        <v>50885</v>
      </c>
      <c r="G571" s="47"/>
      <c r="H571" s="74" t="s">
        <v>211</v>
      </c>
    </row>
    <row r="572" spans="1:8" x14ac:dyDescent="0.2">
      <c r="A572" s="45" t="s">
        <v>517</v>
      </c>
      <c r="B572" s="22" t="s">
        <v>17</v>
      </c>
      <c r="C572" s="46">
        <v>7000000</v>
      </c>
      <c r="D572" s="46">
        <v>7</v>
      </c>
      <c r="E572" s="46">
        <v>7</v>
      </c>
      <c r="F572" s="47">
        <v>50885</v>
      </c>
      <c r="G572" s="47"/>
      <c r="H572" s="74" t="s">
        <v>211</v>
      </c>
    </row>
    <row r="573" spans="1:8" x14ac:dyDescent="0.2">
      <c r="A573" s="45" t="s">
        <v>518</v>
      </c>
      <c r="B573" s="22" t="s">
        <v>17</v>
      </c>
      <c r="C573" s="46">
        <v>25000000</v>
      </c>
      <c r="D573" s="46">
        <v>25</v>
      </c>
      <c r="E573" s="46">
        <v>25</v>
      </c>
      <c r="F573" s="47">
        <v>46162</v>
      </c>
      <c r="G573" s="47"/>
      <c r="H573" s="74" t="s">
        <v>211</v>
      </c>
    </row>
    <row r="574" spans="1:8" x14ac:dyDescent="0.2">
      <c r="A574" s="45" t="s">
        <v>455</v>
      </c>
      <c r="B574" s="22" t="s">
        <v>17</v>
      </c>
      <c r="C574" s="46">
        <v>60000000</v>
      </c>
      <c r="D574" s="46">
        <v>60</v>
      </c>
      <c r="E574" s="46">
        <v>60</v>
      </c>
      <c r="F574" s="47">
        <v>49086</v>
      </c>
      <c r="G574" s="47"/>
      <c r="H574" s="74" t="s">
        <v>211</v>
      </c>
    </row>
    <row r="575" spans="1:8" x14ac:dyDescent="0.2">
      <c r="A575" s="45" t="s">
        <v>519</v>
      </c>
      <c r="B575" s="22" t="s">
        <v>17</v>
      </c>
      <c r="C575" s="46">
        <v>5000000</v>
      </c>
      <c r="D575" s="46">
        <v>5</v>
      </c>
      <c r="E575" s="46">
        <v>5</v>
      </c>
      <c r="F575" s="47">
        <v>46237</v>
      </c>
      <c r="G575" s="47"/>
      <c r="H575" s="74" t="s">
        <v>211</v>
      </c>
    </row>
    <row r="576" spans="1:8" x14ac:dyDescent="0.2">
      <c r="A576" s="45" t="s">
        <v>456</v>
      </c>
      <c r="B576" s="22" t="s">
        <v>17</v>
      </c>
      <c r="C576" s="46">
        <v>27000000</v>
      </c>
      <c r="D576" s="46">
        <v>52.93930546</v>
      </c>
      <c r="E576" s="46">
        <v>27</v>
      </c>
      <c r="F576" s="47">
        <v>49198</v>
      </c>
      <c r="G576" s="47"/>
      <c r="H576" s="74" t="s">
        <v>211</v>
      </c>
    </row>
    <row r="577" spans="1:8" x14ac:dyDescent="0.2">
      <c r="A577" s="45" t="s">
        <v>457</v>
      </c>
      <c r="B577" s="22" t="s">
        <v>17</v>
      </c>
      <c r="C577" s="46">
        <v>27000000</v>
      </c>
      <c r="D577" s="46">
        <v>51.545953920000002</v>
      </c>
      <c r="E577" s="46">
        <v>27</v>
      </c>
      <c r="F577" s="47">
        <v>49205</v>
      </c>
      <c r="G577" s="47"/>
      <c r="H577" s="74" t="s">
        <v>211</v>
      </c>
    </row>
    <row r="578" spans="1:8" x14ac:dyDescent="0.2">
      <c r="A578" s="45" t="s">
        <v>458</v>
      </c>
      <c r="B578" s="22" t="s">
        <v>17</v>
      </c>
      <c r="C578" s="46">
        <v>100000000</v>
      </c>
      <c r="D578" s="46">
        <v>100</v>
      </c>
      <c r="E578" s="46">
        <v>100</v>
      </c>
      <c r="F578" s="47">
        <v>49317</v>
      </c>
      <c r="G578" s="47"/>
      <c r="H578" s="74" t="s">
        <v>211</v>
      </c>
    </row>
    <row r="579" spans="1:8" x14ac:dyDescent="0.2">
      <c r="A579" s="45" t="s">
        <v>459</v>
      </c>
      <c r="B579" s="22" t="s">
        <v>17</v>
      </c>
      <c r="C579" s="46">
        <v>50000000</v>
      </c>
      <c r="D579" s="46">
        <v>50</v>
      </c>
      <c r="E579" s="46">
        <v>50</v>
      </c>
      <c r="F579" s="47">
        <v>51193</v>
      </c>
      <c r="G579" s="47"/>
      <c r="H579" s="74" t="s">
        <v>211</v>
      </c>
    </row>
    <row r="580" spans="1:8" x14ac:dyDescent="0.2">
      <c r="A580" s="45" t="s">
        <v>460</v>
      </c>
      <c r="B580" s="22" t="s">
        <v>17</v>
      </c>
      <c r="C580" s="46">
        <v>10000000</v>
      </c>
      <c r="D580" s="46">
        <v>10</v>
      </c>
      <c r="E580" s="46">
        <v>10</v>
      </c>
      <c r="F580" s="47">
        <v>51438</v>
      </c>
      <c r="G580" s="47"/>
      <c r="H580" s="74" t="s">
        <v>211</v>
      </c>
    </row>
    <row r="581" spans="1:8" x14ac:dyDescent="0.2">
      <c r="A581" s="45" t="s">
        <v>460</v>
      </c>
      <c r="B581" s="22" t="s">
        <v>17</v>
      </c>
      <c r="C581" s="46">
        <v>30000000</v>
      </c>
      <c r="D581" s="46">
        <v>30</v>
      </c>
      <c r="E581" s="46">
        <v>30</v>
      </c>
      <c r="F581" s="47">
        <v>51438</v>
      </c>
      <c r="G581" s="47"/>
      <c r="H581" s="74" t="s">
        <v>211</v>
      </c>
    </row>
    <row r="582" spans="1:8" x14ac:dyDescent="0.2">
      <c r="A582" s="45" t="s">
        <v>520</v>
      </c>
      <c r="B582" s="22" t="s">
        <v>17</v>
      </c>
      <c r="C582" s="46">
        <v>25000000</v>
      </c>
      <c r="D582" s="46">
        <v>25</v>
      </c>
      <c r="E582" s="46">
        <v>25</v>
      </c>
      <c r="F582" s="47">
        <v>51467</v>
      </c>
      <c r="G582" s="47"/>
      <c r="H582" s="74" t="s">
        <v>211</v>
      </c>
    </row>
    <row r="583" spans="1:8" x14ac:dyDescent="0.2">
      <c r="A583" s="45" t="s">
        <v>461</v>
      </c>
      <c r="B583" s="22" t="s">
        <v>17</v>
      </c>
      <c r="C583" s="46">
        <v>25000000</v>
      </c>
      <c r="D583" s="46">
        <v>25</v>
      </c>
      <c r="E583" s="46">
        <v>25</v>
      </c>
      <c r="F583" s="47">
        <v>53743</v>
      </c>
      <c r="G583" s="47">
        <v>49360</v>
      </c>
      <c r="H583" s="74" t="s">
        <v>211</v>
      </c>
    </row>
    <row r="584" spans="1:8" x14ac:dyDescent="0.2">
      <c r="A584" s="45" t="s">
        <v>521</v>
      </c>
      <c r="B584" s="22" t="s">
        <v>17</v>
      </c>
      <c r="C584" s="46">
        <v>20000000</v>
      </c>
      <c r="D584" s="46">
        <v>20</v>
      </c>
      <c r="E584" s="46">
        <v>20</v>
      </c>
      <c r="F584" s="47">
        <v>51193</v>
      </c>
      <c r="G584" s="47"/>
      <c r="H584" s="74" t="s">
        <v>211</v>
      </c>
    </row>
    <row r="585" spans="1:8" x14ac:dyDescent="0.2">
      <c r="A585" s="45" t="s">
        <v>522</v>
      </c>
      <c r="B585" s="22" t="s">
        <v>17</v>
      </c>
      <c r="C585" s="46">
        <v>10000000</v>
      </c>
      <c r="D585" s="46">
        <v>10</v>
      </c>
      <c r="E585" s="46">
        <v>10</v>
      </c>
      <c r="F585" s="47">
        <v>51193</v>
      </c>
      <c r="G585" s="47"/>
      <c r="H585" s="74" t="s">
        <v>211</v>
      </c>
    </row>
    <row r="586" spans="1:8" x14ac:dyDescent="0.2">
      <c r="A586" s="45" t="s">
        <v>462</v>
      </c>
      <c r="B586" s="22" t="s">
        <v>17</v>
      </c>
      <c r="C586" s="46">
        <v>10000000</v>
      </c>
      <c r="D586" s="46">
        <v>10</v>
      </c>
      <c r="E586" s="46">
        <v>10</v>
      </c>
      <c r="F586" s="47">
        <v>47557</v>
      </c>
      <c r="G586" s="47"/>
      <c r="H586" s="74" t="s">
        <v>211</v>
      </c>
    </row>
    <row r="587" spans="1:8" x14ac:dyDescent="0.2">
      <c r="A587" s="45" t="s">
        <v>523</v>
      </c>
      <c r="B587" s="22" t="s">
        <v>17</v>
      </c>
      <c r="C587" s="46">
        <v>30000000</v>
      </c>
      <c r="D587" s="46">
        <v>30</v>
      </c>
      <c r="E587" s="46">
        <v>30</v>
      </c>
      <c r="F587" s="47">
        <v>49387</v>
      </c>
      <c r="G587" s="47"/>
      <c r="H587" s="74" t="s">
        <v>211</v>
      </c>
    </row>
    <row r="588" spans="1:8" x14ac:dyDescent="0.2">
      <c r="A588" s="45" t="s">
        <v>463</v>
      </c>
      <c r="B588" s="22" t="s">
        <v>17</v>
      </c>
      <c r="C588" s="46">
        <v>20000000</v>
      </c>
      <c r="D588" s="46">
        <v>20</v>
      </c>
      <c r="E588" s="46">
        <v>20</v>
      </c>
      <c r="F588" s="47">
        <v>49387</v>
      </c>
      <c r="G588" s="47"/>
      <c r="H588" s="74" t="s">
        <v>211</v>
      </c>
    </row>
    <row r="589" spans="1:8" x14ac:dyDescent="0.2">
      <c r="A589" s="45" t="s">
        <v>524</v>
      </c>
      <c r="B589" s="22" t="s">
        <v>17</v>
      </c>
      <c r="C589" s="46">
        <v>30000000</v>
      </c>
      <c r="D589" s="46">
        <v>30</v>
      </c>
      <c r="E589" s="46">
        <v>30</v>
      </c>
      <c r="F589" s="47">
        <v>51221</v>
      </c>
      <c r="G589" s="47"/>
      <c r="H589" s="74" t="s">
        <v>211</v>
      </c>
    </row>
    <row r="590" spans="1:8" x14ac:dyDescent="0.2">
      <c r="A590" s="45" t="s">
        <v>464</v>
      </c>
      <c r="B590" s="22" t="s">
        <v>17</v>
      </c>
      <c r="C590" s="46">
        <v>20000000</v>
      </c>
      <c r="D590" s="46">
        <v>20</v>
      </c>
      <c r="E590" s="46">
        <v>20</v>
      </c>
      <c r="F590" s="47">
        <v>49789</v>
      </c>
      <c r="G590" s="47"/>
      <c r="H590" s="74" t="s">
        <v>211</v>
      </c>
    </row>
    <row r="591" spans="1:8" x14ac:dyDescent="0.2">
      <c r="A591" s="45" t="s">
        <v>525</v>
      </c>
      <c r="B591" s="22" t="s">
        <v>17</v>
      </c>
      <c r="C591" s="46">
        <v>15000000</v>
      </c>
      <c r="D591" s="46">
        <v>15</v>
      </c>
      <c r="E591" s="46">
        <v>15</v>
      </c>
      <c r="F591" s="47">
        <v>49516</v>
      </c>
      <c r="G591" s="47"/>
      <c r="H591" s="74" t="s">
        <v>211</v>
      </c>
    </row>
    <row r="592" spans="1:8" x14ac:dyDescent="0.2">
      <c r="A592" s="45" t="s">
        <v>465</v>
      </c>
      <c r="B592" s="22" t="s">
        <v>17</v>
      </c>
      <c r="C592" s="46">
        <v>50000000</v>
      </c>
      <c r="D592" s="46">
        <v>49.995223439999997</v>
      </c>
      <c r="E592" s="46">
        <v>50</v>
      </c>
      <c r="F592" s="47">
        <v>53461</v>
      </c>
      <c r="G592" s="47">
        <v>46521</v>
      </c>
      <c r="H592" s="74" t="s">
        <v>211</v>
      </c>
    </row>
    <row r="593" spans="1:8" x14ac:dyDescent="0.2">
      <c r="A593" s="45" t="s">
        <v>466</v>
      </c>
      <c r="B593" s="22" t="s">
        <v>17</v>
      </c>
      <c r="C593" s="46">
        <v>5000000</v>
      </c>
      <c r="D593" s="46">
        <v>4.9995223400000004</v>
      </c>
      <c r="E593" s="46">
        <v>5</v>
      </c>
      <c r="F593" s="47">
        <v>53461</v>
      </c>
      <c r="G593" s="47">
        <v>46521</v>
      </c>
      <c r="H593" s="74" t="s">
        <v>211</v>
      </c>
    </row>
    <row r="594" spans="1:8" x14ac:dyDescent="0.2">
      <c r="A594" s="45" t="s">
        <v>467</v>
      </c>
      <c r="B594" s="22" t="s">
        <v>17</v>
      </c>
      <c r="C594" s="46">
        <v>30000000</v>
      </c>
      <c r="D594" s="46">
        <v>30</v>
      </c>
      <c r="E594" s="46">
        <v>30</v>
      </c>
      <c r="F594" s="47">
        <v>50584</v>
      </c>
      <c r="G594" s="47"/>
      <c r="H594" s="74" t="s">
        <v>211</v>
      </c>
    </row>
    <row r="595" spans="1:8" x14ac:dyDescent="0.2">
      <c r="A595" s="45" t="s">
        <v>468</v>
      </c>
      <c r="B595" s="22" t="s">
        <v>17</v>
      </c>
      <c r="C595" s="46">
        <v>40000000</v>
      </c>
      <c r="D595" s="46">
        <v>40</v>
      </c>
      <c r="E595" s="46">
        <v>40</v>
      </c>
      <c r="F595" s="47">
        <v>49507</v>
      </c>
      <c r="G595" s="47"/>
      <c r="H595" s="74" t="s">
        <v>211</v>
      </c>
    </row>
    <row r="596" spans="1:8" x14ac:dyDescent="0.2">
      <c r="A596" s="45" t="s">
        <v>469</v>
      </c>
      <c r="B596" s="22" t="s">
        <v>17</v>
      </c>
      <c r="C596" s="46">
        <v>10000000</v>
      </c>
      <c r="D596" s="46">
        <v>10</v>
      </c>
      <c r="E596" s="46">
        <v>10</v>
      </c>
      <c r="F596" s="47">
        <v>49517</v>
      </c>
      <c r="G596" s="47"/>
      <c r="H596" s="74" t="s">
        <v>211</v>
      </c>
    </row>
    <row r="597" spans="1:8" x14ac:dyDescent="0.2">
      <c r="A597" s="45" t="s">
        <v>470</v>
      </c>
      <c r="B597" s="22" t="s">
        <v>17</v>
      </c>
      <c r="C597" s="46">
        <v>5000000</v>
      </c>
      <c r="D597" s="46">
        <v>5</v>
      </c>
      <c r="E597" s="46">
        <v>5</v>
      </c>
      <c r="F597" s="47">
        <v>49517</v>
      </c>
      <c r="G597" s="47"/>
      <c r="H597" s="74" t="s">
        <v>211</v>
      </c>
    </row>
    <row r="598" spans="1:8" x14ac:dyDescent="0.2">
      <c r="A598" s="45" t="s">
        <v>471</v>
      </c>
      <c r="B598" s="22" t="s">
        <v>17</v>
      </c>
      <c r="C598" s="46">
        <v>20000000</v>
      </c>
      <c r="D598" s="46">
        <v>20</v>
      </c>
      <c r="E598" s="46">
        <v>20</v>
      </c>
      <c r="F598" s="47">
        <v>53286</v>
      </c>
      <c r="G598" s="47"/>
      <c r="H598" s="74" t="s">
        <v>211</v>
      </c>
    </row>
    <row r="599" spans="1:8" x14ac:dyDescent="0.2">
      <c r="A599" s="45" t="s">
        <v>472</v>
      </c>
      <c r="B599" s="22" t="s">
        <v>17</v>
      </c>
      <c r="C599" s="46">
        <v>50000000</v>
      </c>
      <c r="D599" s="46">
        <v>50</v>
      </c>
      <c r="E599" s="46">
        <v>50</v>
      </c>
      <c r="F599" s="47">
        <v>53314</v>
      </c>
      <c r="G599" s="47">
        <v>47835</v>
      </c>
      <c r="H599" s="74" t="s">
        <v>211</v>
      </c>
    </row>
    <row r="600" spans="1:8" x14ac:dyDescent="0.2">
      <c r="A600" s="45" t="s">
        <v>473</v>
      </c>
      <c r="B600" s="22" t="s">
        <v>17</v>
      </c>
      <c r="C600" s="46">
        <v>20000000</v>
      </c>
      <c r="D600" s="46">
        <v>20</v>
      </c>
      <c r="E600" s="46">
        <v>20</v>
      </c>
      <c r="F600" s="47">
        <v>49671</v>
      </c>
      <c r="G600" s="47">
        <v>46019</v>
      </c>
      <c r="H600" s="74" t="s">
        <v>211</v>
      </c>
    </row>
    <row r="601" spans="1:8" x14ac:dyDescent="0.2">
      <c r="A601" s="45" t="s">
        <v>474</v>
      </c>
      <c r="B601" s="22" t="s">
        <v>17</v>
      </c>
      <c r="C601" s="46">
        <v>25000000</v>
      </c>
      <c r="D601" s="46">
        <v>25</v>
      </c>
      <c r="E601" s="46">
        <v>25</v>
      </c>
      <c r="F601" s="47">
        <v>51497</v>
      </c>
      <c r="G601" s="47">
        <v>47844</v>
      </c>
      <c r="H601" s="74" t="s">
        <v>211</v>
      </c>
    </row>
    <row r="602" spans="1:8" x14ac:dyDescent="0.2">
      <c r="A602" s="45" t="s">
        <v>475</v>
      </c>
      <c r="B602" s="22" t="s">
        <v>17</v>
      </c>
      <c r="C602" s="46">
        <v>50000000</v>
      </c>
      <c r="D602" s="46">
        <v>50</v>
      </c>
      <c r="E602" s="46">
        <v>50</v>
      </c>
      <c r="F602" s="47">
        <v>49688</v>
      </c>
      <c r="G602" s="47">
        <v>46036</v>
      </c>
      <c r="H602" s="74" t="s">
        <v>211</v>
      </c>
    </row>
    <row r="603" spans="1:8" x14ac:dyDescent="0.2">
      <c r="A603" s="45" t="s">
        <v>476</v>
      </c>
      <c r="B603" s="22" t="s">
        <v>17</v>
      </c>
      <c r="C603" s="46">
        <v>5000000</v>
      </c>
      <c r="D603" s="46">
        <v>5</v>
      </c>
      <c r="E603" s="46">
        <v>5</v>
      </c>
      <c r="F603" s="47">
        <v>49688</v>
      </c>
      <c r="G603" s="47">
        <v>46036</v>
      </c>
      <c r="H603" s="74" t="s">
        <v>211</v>
      </c>
    </row>
    <row r="604" spans="1:8" x14ac:dyDescent="0.2">
      <c r="A604" s="45" t="s">
        <v>477</v>
      </c>
      <c r="B604" s="22" t="s">
        <v>17</v>
      </c>
      <c r="C604" s="46">
        <v>3000000</v>
      </c>
      <c r="D604" s="46">
        <v>3</v>
      </c>
      <c r="E604" s="46">
        <v>3</v>
      </c>
      <c r="F604" s="47">
        <v>49688</v>
      </c>
      <c r="G604" s="47">
        <v>46036</v>
      </c>
      <c r="H604" s="74" t="s">
        <v>211</v>
      </c>
    </row>
    <row r="605" spans="1:8" x14ac:dyDescent="0.2">
      <c r="A605" s="45" t="s">
        <v>478</v>
      </c>
      <c r="B605" s="22" t="s">
        <v>17</v>
      </c>
      <c r="C605" s="46">
        <v>2000000</v>
      </c>
      <c r="D605" s="46">
        <v>2</v>
      </c>
      <c r="E605" s="46">
        <v>2</v>
      </c>
      <c r="F605" s="47">
        <v>49688</v>
      </c>
      <c r="G605" s="47">
        <v>46036</v>
      </c>
      <c r="H605" s="74" t="s">
        <v>211</v>
      </c>
    </row>
    <row r="606" spans="1:8" x14ac:dyDescent="0.2">
      <c r="A606" s="45" t="s">
        <v>479</v>
      </c>
      <c r="B606" s="22" t="s">
        <v>17</v>
      </c>
      <c r="C606" s="46">
        <v>10000000</v>
      </c>
      <c r="D606" s="46">
        <v>10</v>
      </c>
      <c r="E606" s="46">
        <v>10</v>
      </c>
      <c r="F606" s="47">
        <v>53353</v>
      </c>
      <c r="G606" s="47">
        <v>46048</v>
      </c>
      <c r="H606" s="74" t="s">
        <v>211</v>
      </c>
    </row>
    <row r="607" spans="1:8" x14ac:dyDescent="0.2">
      <c r="A607" s="45" t="s">
        <v>480</v>
      </c>
      <c r="B607" s="22" t="s">
        <v>17</v>
      </c>
      <c r="C607" s="46">
        <v>10000000</v>
      </c>
      <c r="D607" s="46">
        <v>10</v>
      </c>
      <c r="E607" s="46">
        <v>10</v>
      </c>
      <c r="F607" s="47">
        <v>49716</v>
      </c>
      <c r="G607" s="47"/>
      <c r="H607" s="74" t="s">
        <v>211</v>
      </c>
    </row>
    <row r="608" spans="1:8" x14ac:dyDescent="0.2">
      <c r="A608" s="45" t="s">
        <v>481</v>
      </c>
      <c r="B608" s="22" t="s">
        <v>17</v>
      </c>
      <c r="C608" s="46">
        <v>20000000</v>
      </c>
      <c r="D608" s="46">
        <v>20</v>
      </c>
      <c r="E608" s="46">
        <v>20</v>
      </c>
      <c r="F608" s="47">
        <v>53400</v>
      </c>
      <c r="G608" s="47">
        <v>46095</v>
      </c>
      <c r="H608" s="74" t="s">
        <v>211</v>
      </c>
    </row>
    <row r="609" spans="1:8" x14ac:dyDescent="0.2">
      <c r="A609" s="45" t="s">
        <v>482</v>
      </c>
      <c r="B609" s="22" t="s">
        <v>17</v>
      </c>
      <c r="C609" s="46">
        <v>10000000</v>
      </c>
      <c r="D609" s="46">
        <v>10</v>
      </c>
      <c r="E609" s="46">
        <v>10</v>
      </c>
      <c r="F609" s="47">
        <v>53400</v>
      </c>
      <c r="G609" s="47">
        <v>46095</v>
      </c>
      <c r="H609" s="74" t="s">
        <v>211</v>
      </c>
    </row>
    <row r="610" spans="1:8" x14ac:dyDescent="0.2">
      <c r="A610" s="45" t="s">
        <v>483</v>
      </c>
      <c r="B610" s="22" t="s">
        <v>17</v>
      </c>
      <c r="C610" s="46">
        <v>1000000</v>
      </c>
      <c r="D610" s="46">
        <v>1</v>
      </c>
      <c r="E610" s="46">
        <v>1</v>
      </c>
      <c r="F610" s="47">
        <v>53400</v>
      </c>
      <c r="G610" s="47">
        <v>46095</v>
      </c>
      <c r="H610" s="74" t="s">
        <v>211</v>
      </c>
    </row>
    <row r="611" spans="1:8" x14ac:dyDescent="0.2">
      <c r="A611" s="45" t="s">
        <v>484</v>
      </c>
      <c r="B611" s="22" t="s">
        <v>17</v>
      </c>
      <c r="C611" s="46">
        <v>1000000</v>
      </c>
      <c r="D611" s="46">
        <v>1</v>
      </c>
      <c r="E611" s="46">
        <v>1</v>
      </c>
      <c r="F611" s="47">
        <v>53400</v>
      </c>
      <c r="G611" s="47">
        <v>46095</v>
      </c>
      <c r="H611" s="74" t="s">
        <v>211</v>
      </c>
    </row>
    <row r="612" spans="1:8" x14ac:dyDescent="0.2">
      <c r="A612" s="45" t="s">
        <v>485</v>
      </c>
      <c r="B612" s="22" t="s">
        <v>17</v>
      </c>
      <c r="C612" s="46">
        <v>15000000</v>
      </c>
      <c r="D612" s="46">
        <v>15</v>
      </c>
      <c r="E612" s="46">
        <v>15</v>
      </c>
      <c r="F612" s="47">
        <v>47924</v>
      </c>
      <c r="G612" s="47"/>
      <c r="H612" s="74" t="s">
        <v>211</v>
      </c>
    </row>
    <row r="613" spans="1:8" x14ac:dyDescent="0.2">
      <c r="A613" s="45" t="s">
        <v>526</v>
      </c>
      <c r="B613" s="22" t="s">
        <v>17</v>
      </c>
      <c r="C613" s="46">
        <v>15000000</v>
      </c>
      <c r="D613" s="46">
        <v>15</v>
      </c>
      <c r="E613" s="46">
        <v>15</v>
      </c>
      <c r="F613" s="47">
        <v>49758</v>
      </c>
      <c r="G613" s="47"/>
      <c r="H613" s="74" t="s">
        <v>211</v>
      </c>
    </row>
    <row r="614" spans="1:8" x14ac:dyDescent="0.2">
      <c r="A614" s="45" t="s">
        <v>486</v>
      </c>
      <c r="B614" s="22" t="s">
        <v>17</v>
      </c>
      <c r="C614" s="46">
        <v>10000000</v>
      </c>
      <c r="D614" s="46">
        <v>10</v>
      </c>
      <c r="E614" s="46">
        <v>10</v>
      </c>
      <c r="F614" s="47">
        <v>51792</v>
      </c>
      <c r="G614" s="47">
        <v>43391</v>
      </c>
      <c r="H614" s="74" t="s">
        <v>211</v>
      </c>
    </row>
    <row r="615" spans="1:8" x14ac:dyDescent="0.2">
      <c r="A615" s="45" t="s">
        <v>487</v>
      </c>
      <c r="B615" s="22" t="s">
        <v>17</v>
      </c>
      <c r="C615" s="46">
        <v>15000000</v>
      </c>
      <c r="D615" s="46">
        <v>15</v>
      </c>
      <c r="E615" s="46">
        <v>15</v>
      </c>
      <c r="F615" s="47">
        <v>51764</v>
      </c>
      <c r="G615" s="47"/>
      <c r="H615" s="74" t="s">
        <v>211</v>
      </c>
    </row>
    <row r="616" spans="1:8" ht="13.5" thickBot="1" x14ac:dyDescent="0.25">
      <c r="A616" s="48" t="s">
        <v>488</v>
      </c>
      <c r="B616" s="22" t="s">
        <v>17</v>
      </c>
      <c r="C616" s="49">
        <v>20000000</v>
      </c>
      <c r="D616" s="49">
        <v>20</v>
      </c>
      <c r="E616" s="49">
        <v>20</v>
      </c>
      <c r="F616" s="50">
        <v>50304</v>
      </c>
      <c r="G616" s="50">
        <v>44460</v>
      </c>
      <c r="H616" s="67" t="s">
        <v>211</v>
      </c>
    </row>
    <row r="617" spans="1:8" ht="13.5" thickBot="1" x14ac:dyDescent="0.25">
      <c r="A617" s="31" t="s">
        <v>3</v>
      </c>
      <c r="B617" s="32" t="s">
        <v>17</v>
      </c>
      <c r="C617" s="33">
        <v>6278893664.8500004</v>
      </c>
      <c r="D617" s="33">
        <v>6325.7100931000004</v>
      </c>
      <c r="E617" s="33">
        <v>6278.8936648500003</v>
      </c>
      <c r="F617" s="32"/>
      <c r="G617" s="34"/>
      <c r="H617" s="78"/>
    </row>
    <row r="618" spans="1:8" ht="13.5" thickBot="1" x14ac:dyDescent="0.25">
      <c r="A618" s="51" t="s">
        <v>489</v>
      </c>
      <c r="B618" s="32"/>
      <c r="C618" s="35"/>
      <c r="D618" s="33">
        <v>6325.7100931000004</v>
      </c>
      <c r="E618" s="33">
        <v>6278.8936648500003</v>
      </c>
      <c r="F618" s="32"/>
      <c r="G618" s="34"/>
      <c r="H618" s="78"/>
    </row>
    <row r="619" spans="1:8" ht="13.5" thickBot="1" x14ac:dyDescent="0.25"/>
    <row r="620" spans="1:8" s="5" customFormat="1" ht="13.5" thickBot="1" x14ac:dyDescent="0.25">
      <c r="A620" s="92" t="s">
        <v>527</v>
      </c>
      <c r="B620" s="93"/>
      <c r="C620" s="52"/>
      <c r="D620" s="53">
        <f>D292+D618</f>
        <v>51616.715371450002</v>
      </c>
      <c r="E620" s="53">
        <f>E292+E618</f>
        <v>51054.690888081532</v>
      </c>
      <c r="F620" s="54"/>
      <c r="G620" s="54"/>
      <c r="H620" s="52"/>
    </row>
    <row r="622" spans="1:8" s="5" customFormat="1" x14ac:dyDescent="0.2">
      <c r="A622" s="55" t="s">
        <v>528</v>
      </c>
      <c r="B622" s="56"/>
      <c r="H622" s="79"/>
    </row>
    <row r="623" spans="1:8" s="5" customFormat="1" x14ac:dyDescent="0.2">
      <c r="B623" s="56"/>
      <c r="H623" s="79"/>
    </row>
    <row r="624" spans="1:8" s="5" customFormat="1" ht="35.25" customHeight="1" x14ac:dyDescent="0.25">
      <c r="A624" s="87" t="s">
        <v>529</v>
      </c>
      <c r="B624" s="87"/>
      <c r="C624" s="87"/>
      <c r="D624" s="87"/>
      <c r="E624" s="87"/>
      <c r="F624" s="87"/>
      <c r="G624" s="87"/>
      <c r="H624" s="87"/>
    </row>
    <row r="625" spans="1:8" ht="15" thickBot="1" x14ac:dyDescent="0.25">
      <c r="D625" s="84" t="s">
        <v>530</v>
      </c>
    </row>
    <row r="626" spans="1:8" ht="24.75" thickBot="1" x14ac:dyDescent="0.25">
      <c r="A626" s="89" t="s">
        <v>201</v>
      </c>
      <c r="B626" s="57" t="s">
        <v>0</v>
      </c>
      <c r="C626" s="57" t="s">
        <v>202</v>
      </c>
      <c r="D626" s="58" t="s">
        <v>203</v>
      </c>
      <c r="E626" s="59" t="s">
        <v>204</v>
      </c>
      <c r="F626" s="57" t="s">
        <v>205</v>
      </c>
      <c r="G626" s="60" t="s">
        <v>206</v>
      </c>
      <c r="H626" s="80" t="s">
        <v>207</v>
      </c>
    </row>
    <row r="627" spans="1:8" ht="13.5" thickBot="1" x14ac:dyDescent="0.25">
      <c r="A627" s="89"/>
      <c r="B627" s="61"/>
      <c r="C627" s="61"/>
      <c r="D627" s="94" t="s">
        <v>208</v>
      </c>
      <c r="E627" s="94"/>
      <c r="F627" s="61"/>
      <c r="G627" s="62"/>
      <c r="H627" s="81"/>
    </row>
    <row r="628" spans="1:8" ht="13.5" thickBot="1" x14ac:dyDescent="0.25">
      <c r="A628" s="48" t="s">
        <v>167</v>
      </c>
      <c r="B628" s="63" t="s">
        <v>17</v>
      </c>
      <c r="C628" s="49">
        <v>150000000</v>
      </c>
      <c r="D628" s="49">
        <v>150</v>
      </c>
      <c r="E628" s="49">
        <v>150</v>
      </c>
      <c r="F628" s="50">
        <v>45831</v>
      </c>
      <c r="G628" s="48"/>
      <c r="H628" s="82" t="s">
        <v>531</v>
      </c>
    </row>
    <row r="629" spans="1:8" ht="13.5" thickBot="1" x14ac:dyDescent="0.25">
      <c r="A629" s="36" t="s">
        <v>3</v>
      </c>
      <c r="B629" s="37" t="s">
        <v>17</v>
      </c>
      <c r="C629" s="38">
        <v>150000000</v>
      </c>
      <c r="D629" s="38">
        <v>150</v>
      </c>
      <c r="E629" s="38">
        <v>150</v>
      </c>
      <c r="F629" s="37"/>
      <c r="G629" s="37"/>
      <c r="H629" s="39"/>
    </row>
    <row r="630" spans="1:8" ht="13.5" thickBot="1" x14ac:dyDescent="0.25">
      <c r="A630" s="64" t="s">
        <v>198</v>
      </c>
      <c r="B630" s="37"/>
      <c r="C630" s="39"/>
      <c r="D630" s="38">
        <v>150</v>
      </c>
      <c r="E630" s="39" t="s">
        <v>533</v>
      </c>
      <c r="F630" s="37"/>
      <c r="G630" s="37"/>
      <c r="H630" s="39"/>
    </row>
    <row r="631" spans="1:8" ht="13.5" thickBot="1" x14ac:dyDescent="0.25"/>
    <row r="632" spans="1:8" s="5" customFormat="1" ht="13.5" customHeight="1" thickBot="1" x14ac:dyDescent="0.25">
      <c r="A632" s="85" t="s">
        <v>532</v>
      </c>
      <c r="B632" s="86"/>
      <c r="C632" s="86"/>
      <c r="D632" s="65">
        <f>D630</f>
        <v>150</v>
      </c>
      <c r="E632" s="65" t="str">
        <f>E630</f>
        <v>150</v>
      </c>
      <c r="F632" s="66"/>
      <c r="G632" s="66"/>
      <c r="H632" s="83"/>
    </row>
    <row r="633" spans="1:8" s="5" customFormat="1" x14ac:dyDescent="0.2">
      <c r="B633" s="56"/>
      <c r="H633" s="79"/>
    </row>
    <row r="634" spans="1:8" s="5" customFormat="1" x14ac:dyDescent="0.2">
      <c r="A634" s="55" t="s">
        <v>528</v>
      </c>
      <c r="B634" s="56"/>
      <c r="H634" s="79"/>
    </row>
  </sheetData>
  <sheetProtection password="9CF1" sheet="1" objects="1" scenarios="1"/>
  <mergeCells count="12">
    <mergeCell ref="A632:C632"/>
    <mergeCell ref="A1:H1"/>
    <mergeCell ref="A2:H2"/>
    <mergeCell ref="A4:A5"/>
    <mergeCell ref="B4:B5"/>
    <mergeCell ref="C4:C5"/>
    <mergeCell ref="D5:E5"/>
    <mergeCell ref="D296:E296"/>
    <mergeCell ref="A620:B620"/>
    <mergeCell ref="A624:H624"/>
    <mergeCell ref="D627:E627"/>
    <mergeCell ref="A626:A627"/>
  </mergeCells>
  <pageMargins left="0.31496062992125984" right="0.31496062992125984" top="0.74803149606299213" bottom="0.74803149606299213" header="0.31496062992125984" footer="0.31496062992125984"/>
  <pageSetup paperSize="8" fitToHeight="9" orientation="portrait" r:id="rId1"/>
  <headerFooter alignWithMargins="0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titres émis SEP-16 FR</vt:lpstr>
    </vt:vector>
  </TitlesOfParts>
  <Company>SFIL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WEINGARTNER RW Richard (SFIL)</dc:creator>
  <cp:lastModifiedBy>ZAROIL DZ Driss (SFIL)</cp:lastModifiedBy>
  <cp:lastPrinted>2016-10-24T16:05:25Z</cp:lastPrinted>
  <dcterms:created xsi:type="dcterms:W3CDTF">2016-10-24T15:13:27Z</dcterms:created>
  <dcterms:modified xsi:type="dcterms:W3CDTF">2016-12-06T14:16:38Z</dcterms:modified>
</cp:coreProperties>
</file>